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92.168.1.250\juridico\Contratación\RESÚMENES CONTRATOS_CONVENIOS\2026\Contratos LCSP\Contratos menores\1er trimestre\"/>
    </mc:Choice>
  </mc:AlternateContent>
  <xr:revisionPtr revIDLastSave="0" documentId="13_ncr:1_{837B8B21-E96D-4D57-80AA-095A4CEBED3D}" xr6:coauthVersionLast="47" xr6:coauthVersionMax="47" xr10:uidLastSave="{00000000-0000-0000-0000-000000000000}"/>
  <bookViews>
    <workbookView xWindow="-110" yWindow="-110" windowWidth="19420" windowHeight="10300" xr2:uid="{AD2D5B81-F3D3-48A0-A426-ECD0BC51C45F}"/>
  </bookViews>
  <sheets>
    <sheet name="Hoja1" sheetId="1" r:id="rId1"/>
  </sheets>
  <externalReferences>
    <externalReference r:id="rId2"/>
    <externalReference r:id="rId3"/>
    <externalReference r:id="rId4"/>
  </externalReferences>
  <definedNames>
    <definedName name="TIPO_CONTRATO">'[1]Tablas-Gala'!$C$4:$C$7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45" i="1" l="1"/>
  <c r="AE244" i="1"/>
  <c r="AA244" i="1"/>
  <c r="Y244" i="1"/>
  <c r="V244" i="1"/>
  <c r="U244" i="1"/>
  <c r="R244" i="1"/>
  <c r="P244" i="1"/>
  <c r="L244" i="1"/>
  <c r="AE243" i="1"/>
  <c r="AA243" i="1"/>
  <c r="Y243" i="1"/>
  <c r="V243" i="1"/>
  <c r="U243" i="1"/>
  <c r="R243" i="1"/>
  <c r="P243" i="1"/>
  <c r="L243" i="1"/>
  <c r="AE242" i="1"/>
  <c r="AA242" i="1"/>
  <c r="Y242" i="1"/>
  <c r="V242" i="1"/>
  <c r="U242" i="1"/>
  <c r="R242" i="1"/>
  <c r="P242" i="1"/>
  <c r="L242" i="1"/>
  <c r="AE241" i="1"/>
  <c r="AA241" i="1"/>
  <c r="Y241" i="1"/>
  <c r="V241" i="1"/>
  <c r="U241" i="1"/>
  <c r="R241" i="1"/>
  <c r="P241" i="1"/>
  <c r="L241" i="1"/>
  <c r="AE240" i="1"/>
  <c r="AA240" i="1"/>
  <c r="Y240" i="1"/>
  <c r="V240" i="1"/>
  <c r="U240" i="1"/>
  <c r="R240" i="1"/>
  <c r="P240" i="1"/>
  <c r="L240" i="1"/>
  <c r="AE239" i="1"/>
  <c r="AA239" i="1"/>
  <c r="Y239" i="1"/>
  <c r="V239" i="1"/>
  <c r="U239" i="1"/>
  <c r="R239" i="1"/>
  <c r="P239" i="1"/>
  <c r="L239" i="1"/>
  <c r="AE238" i="1"/>
  <c r="AA238" i="1"/>
  <c r="Y238" i="1"/>
  <c r="V238" i="1"/>
  <c r="U238" i="1"/>
  <c r="R238" i="1"/>
  <c r="P238" i="1"/>
  <c r="L238" i="1"/>
  <c r="AE237" i="1"/>
  <c r="AA237" i="1"/>
  <c r="Y237" i="1"/>
  <c r="V237" i="1"/>
  <c r="U237" i="1"/>
  <c r="R237" i="1"/>
  <c r="P237" i="1"/>
  <c r="L237" i="1"/>
  <c r="AE236" i="1"/>
  <c r="AA236" i="1"/>
  <c r="Y236" i="1"/>
  <c r="V236" i="1"/>
  <c r="U236" i="1"/>
  <c r="R236" i="1"/>
  <c r="P236" i="1"/>
  <c r="L236" i="1"/>
  <c r="AE235" i="1"/>
  <c r="AA235" i="1"/>
  <c r="Y235" i="1"/>
  <c r="V235" i="1"/>
  <c r="U235" i="1"/>
  <c r="R235" i="1"/>
  <c r="P235" i="1"/>
  <c r="L235" i="1"/>
  <c r="AE234" i="1"/>
  <c r="AA234" i="1"/>
  <c r="Y234" i="1"/>
  <c r="V234" i="1"/>
  <c r="U234" i="1"/>
  <c r="R234" i="1"/>
  <c r="P234" i="1"/>
  <c r="L234" i="1"/>
  <c r="AE233" i="1"/>
  <c r="AA233" i="1"/>
  <c r="Y233" i="1"/>
  <c r="V233" i="1"/>
  <c r="U233" i="1"/>
  <c r="R233" i="1"/>
  <c r="P233" i="1"/>
  <c r="L233" i="1"/>
  <c r="AE232" i="1"/>
  <c r="AA232" i="1"/>
  <c r="Y232" i="1"/>
  <c r="V232" i="1"/>
  <c r="U232" i="1"/>
  <c r="R232" i="1"/>
  <c r="P232" i="1"/>
  <c r="L232" i="1"/>
  <c r="AE231" i="1"/>
  <c r="AA231" i="1"/>
  <c r="Y231" i="1"/>
  <c r="V231" i="1"/>
  <c r="U231" i="1"/>
  <c r="R231" i="1"/>
  <c r="P231" i="1"/>
  <c r="L231" i="1"/>
  <c r="AE230" i="1"/>
  <c r="AA230" i="1"/>
  <c r="Y230" i="1"/>
  <c r="V230" i="1"/>
  <c r="U230" i="1"/>
  <c r="R230" i="1"/>
  <c r="P230" i="1"/>
  <c r="L230" i="1"/>
  <c r="AE229" i="1"/>
  <c r="AA229" i="1"/>
  <c r="Y229" i="1"/>
  <c r="V229" i="1"/>
  <c r="U229" i="1"/>
  <c r="R229" i="1"/>
  <c r="P229" i="1"/>
  <c r="L229" i="1"/>
  <c r="AE228" i="1"/>
  <c r="AA228" i="1"/>
  <c r="Y228" i="1"/>
  <c r="V228" i="1"/>
  <c r="U228" i="1"/>
  <c r="R228" i="1"/>
  <c r="P228" i="1"/>
  <c r="L228" i="1"/>
  <c r="AE227" i="1"/>
  <c r="AA227" i="1"/>
  <c r="Y227" i="1"/>
  <c r="V227" i="1"/>
  <c r="U227" i="1"/>
  <c r="R227" i="1"/>
  <c r="P227" i="1"/>
  <c r="L227" i="1"/>
  <c r="AE226" i="1"/>
  <c r="AA226" i="1"/>
  <c r="Y226" i="1"/>
  <c r="V226" i="1"/>
  <c r="U226" i="1"/>
  <c r="R226" i="1"/>
  <c r="P226" i="1"/>
  <c r="L226" i="1"/>
  <c r="AE225" i="1"/>
  <c r="AA225" i="1"/>
  <c r="Y225" i="1"/>
  <c r="V225" i="1"/>
  <c r="U225" i="1"/>
  <c r="R225" i="1"/>
  <c r="P225" i="1"/>
  <c r="L225" i="1"/>
  <c r="AE224" i="1"/>
  <c r="AA224" i="1"/>
  <c r="Y224" i="1"/>
  <c r="V224" i="1"/>
  <c r="U224" i="1"/>
  <c r="R224" i="1"/>
  <c r="P224" i="1"/>
  <c r="L224" i="1"/>
  <c r="AE223" i="1"/>
  <c r="AA223" i="1"/>
  <c r="Y223" i="1"/>
  <c r="V223" i="1"/>
  <c r="U223" i="1"/>
  <c r="R223" i="1"/>
  <c r="P223" i="1"/>
  <c r="L223" i="1"/>
  <c r="AE222" i="1"/>
  <c r="AA222" i="1"/>
  <c r="Y222" i="1"/>
  <c r="V222" i="1"/>
  <c r="U222" i="1"/>
  <c r="R222" i="1"/>
  <c r="P222" i="1"/>
  <c r="L222" i="1"/>
  <c r="AE221" i="1"/>
  <c r="AA221" i="1"/>
  <c r="Y221" i="1"/>
  <c r="V221" i="1"/>
  <c r="U221" i="1"/>
  <c r="R221" i="1"/>
  <c r="P221" i="1"/>
  <c r="L221" i="1"/>
  <c r="AE220" i="1"/>
  <c r="AA220" i="1"/>
  <c r="Y220" i="1"/>
  <c r="V220" i="1"/>
  <c r="U220" i="1"/>
  <c r="R220" i="1"/>
  <c r="P220" i="1"/>
  <c r="L220" i="1"/>
  <c r="AE219" i="1"/>
  <c r="AA219" i="1"/>
  <c r="Y219" i="1"/>
  <c r="V219" i="1"/>
  <c r="U219" i="1"/>
  <c r="R219" i="1"/>
  <c r="P219" i="1"/>
  <c r="L219" i="1"/>
  <c r="AE218" i="1"/>
  <c r="AA218" i="1"/>
  <c r="Y218" i="1"/>
  <c r="V218" i="1"/>
  <c r="U218" i="1"/>
  <c r="R218" i="1"/>
  <c r="P218" i="1"/>
  <c r="L218" i="1"/>
  <c r="AE217" i="1"/>
  <c r="AA217" i="1"/>
  <c r="Y217" i="1"/>
  <c r="V217" i="1"/>
  <c r="U217" i="1"/>
  <c r="R217" i="1"/>
  <c r="P217" i="1"/>
  <c r="L217" i="1"/>
  <c r="AE216" i="1"/>
  <c r="AA216" i="1"/>
  <c r="Y216" i="1"/>
  <c r="V216" i="1"/>
  <c r="U216" i="1"/>
  <c r="R216" i="1"/>
  <c r="P216" i="1"/>
  <c r="L216" i="1"/>
  <c r="AE215" i="1"/>
  <c r="AA215" i="1"/>
  <c r="Y215" i="1"/>
  <c r="V215" i="1"/>
  <c r="U215" i="1"/>
  <c r="R215" i="1"/>
  <c r="P215" i="1"/>
  <c r="L215" i="1"/>
  <c r="AE214" i="1"/>
  <c r="AA214" i="1"/>
  <c r="Y214" i="1"/>
  <c r="V214" i="1"/>
  <c r="U214" i="1"/>
  <c r="R214" i="1"/>
  <c r="P214" i="1"/>
  <c r="L214" i="1"/>
  <c r="AE213" i="1"/>
  <c r="AA213" i="1"/>
  <c r="Y213" i="1"/>
  <c r="V213" i="1"/>
  <c r="U213" i="1"/>
  <c r="R213" i="1"/>
  <c r="P213" i="1"/>
  <c r="L213" i="1"/>
  <c r="AE212" i="1"/>
  <c r="AA212" i="1"/>
  <c r="Y212" i="1"/>
  <c r="V212" i="1"/>
  <c r="U212" i="1"/>
  <c r="R212" i="1"/>
  <c r="P212" i="1"/>
  <c r="L212" i="1"/>
  <c r="AE211" i="1"/>
  <c r="AA211" i="1"/>
  <c r="Y211" i="1"/>
  <c r="V211" i="1"/>
  <c r="U211" i="1"/>
  <c r="R211" i="1"/>
  <c r="P211" i="1"/>
  <c r="L211" i="1"/>
  <c r="AE210" i="1"/>
  <c r="AA210" i="1"/>
  <c r="Y210" i="1"/>
  <c r="V210" i="1"/>
  <c r="U210" i="1"/>
  <c r="R210" i="1"/>
  <c r="P210" i="1"/>
  <c r="L210" i="1"/>
  <c r="AE209" i="1"/>
  <c r="AA209" i="1"/>
  <c r="Y209" i="1"/>
  <c r="V209" i="1"/>
  <c r="U209" i="1"/>
  <c r="R209" i="1"/>
  <c r="P209" i="1"/>
  <c r="AE208" i="1"/>
  <c r="AA208" i="1"/>
  <c r="Y208" i="1"/>
  <c r="V208" i="1"/>
  <c r="U208" i="1"/>
  <c r="R208" i="1"/>
  <c r="P208" i="1"/>
  <c r="L208" i="1"/>
  <c r="AE207" i="1"/>
  <c r="AA207" i="1"/>
  <c r="Y207" i="1"/>
  <c r="V207" i="1"/>
  <c r="U207" i="1"/>
  <c r="R207" i="1"/>
  <c r="P207" i="1"/>
  <c r="L207" i="1"/>
  <c r="AE206" i="1"/>
  <c r="AA206" i="1"/>
  <c r="Y206" i="1"/>
  <c r="V206" i="1"/>
  <c r="U206" i="1"/>
  <c r="R206" i="1"/>
  <c r="P206" i="1"/>
  <c r="L206" i="1"/>
  <c r="AE205" i="1"/>
  <c r="AA205" i="1"/>
  <c r="Y205" i="1"/>
  <c r="V205" i="1"/>
  <c r="U205" i="1"/>
  <c r="R205" i="1"/>
  <c r="P205" i="1"/>
  <c r="L205" i="1"/>
  <c r="AE204" i="1"/>
  <c r="AA204" i="1"/>
  <c r="Y204" i="1"/>
  <c r="V204" i="1"/>
  <c r="U204" i="1"/>
  <c r="R204" i="1"/>
  <c r="P204" i="1"/>
  <c r="L204" i="1"/>
  <c r="AE203" i="1"/>
  <c r="AA203" i="1"/>
  <c r="Y203" i="1"/>
  <c r="V203" i="1"/>
  <c r="U203" i="1"/>
  <c r="R203" i="1"/>
  <c r="P203" i="1"/>
  <c r="L203" i="1"/>
  <c r="AE202" i="1"/>
  <c r="AD202" i="1"/>
  <c r="AA202" i="1"/>
  <c r="Y202" i="1"/>
  <c r="U202" i="1"/>
  <c r="R202" i="1"/>
  <c r="P202" i="1"/>
  <c r="L202" i="1"/>
  <c r="AE201" i="1"/>
  <c r="AA201" i="1"/>
  <c r="Y201" i="1"/>
  <c r="V201" i="1"/>
  <c r="U201" i="1"/>
  <c r="R201" i="1"/>
  <c r="P201" i="1"/>
  <c r="L201" i="1"/>
  <c r="AE200" i="1"/>
  <c r="AA200" i="1"/>
  <c r="Y200" i="1"/>
  <c r="V200" i="1"/>
  <c r="U200" i="1"/>
  <c r="R200" i="1"/>
  <c r="P200" i="1"/>
  <c r="L200" i="1"/>
  <c r="AE199" i="1"/>
  <c r="AA199" i="1"/>
  <c r="Y199" i="1"/>
  <c r="V199" i="1"/>
  <c r="U199" i="1"/>
  <c r="R199" i="1"/>
  <c r="P199" i="1"/>
  <c r="L199" i="1"/>
  <c r="AE198" i="1"/>
  <c r="AA198" i="1"/>
  <c r="Y198" i="1"/>
  <c r="V198" i="1"/>
  <c r="U198" i="1"/>
  <c r="R198" i="1"/>
  <c r="P198" i="1"/>
  <c r="L198" i="1"/>
  <c r="AE197" i="1"/>
  <c r="AA197" i="1"/>
  <c r="Y197" i="1"/>
  <c r="V197" i="1"/>
  <c r="U197" i="1"/>
  <c r="R197" i="1"/>
  <c r="P197" i="1"/>
  <c r="L197" i="1"/>
  <c r="AE196" i="1"/>
  <c r="AA196" i="1"/>
  <c r="Y196" i="1"/>
  <c r="V196" i="1"/>
  <c r="U196" i="1"/>
  <c r="R196" i="1"/>
  <c r="P196" i="1"/>
  <c r="L196" i="1"/>
  <c r="AE195" i="1"/>
  <c r="AA195" i="1"/>
  <c r="Y195" i="1"/>
  <c r="V195" i="1"/>
  <c r="U195" i="1"/>
  <c r="R195" i="1"/>
  <c r="P195" i="1"/>
  <c r="L195" i="1"/>
  <c r="AE194" i="1"/>
  <c r="AA194" i="1"/>
  <c r="Y194" i="1"/>
  <c r="V194" i="1"/>
  <c r="U194" i="1"/>
  <c r="R194" i="1"/>
  <c r="P194" i="1"/>
  <c r="L194" i="1"/>
  <c r="AE193" i="1"/>
  <c r="AA193" i="1"/>
  <c r="Y193" i="1"/>
  <c r="V193" i="1"/>
  <c r="U193" i="1"/>
  <c r="R193" i="1"/>
  <c r="P193" i="1"/>
  <c r="L193" i="1"/>
  <c r="AE192" i="1"/>
  <c r="AA192" i="1"/>
  <c r="Y192" i="1"/>
  <c r="V192" i="1"/>
  <c r="U192" i="1"/>
  <c r="R192" i="1"/>
  <c r="P192" i="1"/>
  <c r="L192" i="1"/>
  <c r="AE191" i="1"/>
  <c r="AA191" i="1"/>
  <c r="Y191" i="1"/>
  <c r="V191" i="1"/>
  <c r="U191" i="1"/>
  <c r="R191" i="1"/>
  <c r="P191" i="1"/>
  <c r="L191" i="1"/>
  <c r="AE190" i="1"/>
  <c r="AA190" i="1"/>
  <c r="Y190" i="1"/>
  <c r="V190" i="1"/>
  <c r="U190" i="1"/>
  <c r="R190" i="1"/>
  <c r="P190" i="1"/>
  <c r="L190" i="1"/>
  <c r="AE189" i="1"/>
  <c r="AA189" i="1"/>
  <c r="Y189" i="1"/>
  <c r="V189" i="1"/>
  <c r="U189" i="1"/>
  <c r="R189" i="1"/>
  <c r="P189" i="1"/>
  <c r="AE188" i="1"/>
  <c r="AA188" i="1"/>
  <c r="Y188" i="1"/>
  <c r="V188" i="1"/>
  <c r="U188" i="1"/>
  <c r="R188" i="1"/>
  <c r="P188" i="1"/>
  <c r="L188" i="1"/>
  <c r="AE187" i="1"/>
  <c r="AA187" i="1"/>
  <c r="Y187" i="1"/>
  <c r="V187" i="1"/>
  <c r="U187" i="1"/>
  <c r="R187" i="1"/>
  <c r="P187" i="1"/>
  <c r="L187" i="1"/>
  <c r="AE186" i="1"/>
  <c r="AA186" i="1"/>
  <c r="Y186" i="1"/>
  <c r="V186" i="1"/>
  <c r="U186" i="1"/>
  <c r="R186" i="1"/>
  <c r="P186" i="1"/>
  <c r="L186" i="1"/>
  <c r="AE185" i="1"/>
  <c r="AA185" i="1"/>
  <c r="Y185" i="1"/>
  <c r="V185" i="1"/>
  <c r="U185" i="1"/>
  <c r="R185" i="1"/>
  <c r="P185" i="1"/>
  <c r="L185" i="1"/>
  <c r="AE184" i="1"/>
  <c r="AA184" i="1"/>
  <c r="Y184" i="1"/>
  <c r="V184" i="1"/>
  <c r="U184" i="1"/>
  <c r="R184" i="1"/>
  <c r="P184" i="1"/>
  <c r="L184" i="1"/>
  <c r="AE183" i="1"/>
  <c r="AA183" i="1"/>
  <c r="Y183" i="1"/>
  <c r="V183" i="1"/>
  <c r="U183" i="1"/>
  <c r="R183" i="1"/>
  <c r="P183" i="1"/>
  <c r="L183" i="1"/>
  <c r="AE182" i="1"/>
  <c r="AA182" i="1"/>
  <c r="Y182" i="1"/>
  <c r="V182" i="1"/>
  <c r="U182" i="1"/>
  <c r="R182" i="1"/>
  <c r="P182" i="1"/>
  <c r="L182" i="1"/>
  <c r="AE181" i="1"/>
  <c r="AA181" i="1"/>
  <c r="Y181" i="1"/>
  <c r="V181" i="1"/>
  <c r="U181" i="1"/>
  <c r="R181" i="1"/>
  <c r="P181" i="1"/>
  <c r="L181" i="1"/>
  <c r="AE180" i="1"/>
  <c r="AA180" i="1"/>
  <c r="Y180" i="1"/>
  <c r="V180" i="1"/>
  <c r="U180" i="1"/>
  <c r="R180" i="1"/>
  <c r="P180" i="1"/>
  <c r="L180" i="1"/>
  <c r="AE179" i="1"/>
  <c r="AA179" i="1"/>
  <c r="Y179" i="1"/>
  <c r="V179" i="1"/>
  <c r="U179" i="1"/>
  <c r="R179" i="1"/>
  <c r="P179" i="1"/>
  <c r="L179" i="1"/>
  <c r="AE178" i="1"/>
  <c r="AA178" i="1"/>
  <c r="Y178" i="1"/>
  <c r="V178" i="1"/>
  <c r="U178" i="1"/>
  <c r="R178" i="1"/>
  <c r="P178" i="1"/>
  <c r="L178" i="1"/>
  <c r="AE177" i="1"/>
  <c r="AA177" i="1"/>
  <c r="Y177" i="1"/>
  <c r="V177" i="1"/>
  <c r="U177" i="1"/>
  <c r="R177" i="1"/>
  <c r="P177" i="1"/>
  <c r="L177" i="1"/>
  <c r="AE176" i="1"/>
  <c r="AA176" i="1"/>
  <c r="Y176" i="1"/>
  <c r="V176" i="1"/>
  <c r="U176" i="1"/>
  <c r="R176" i="1"/>
  <c r="P176" i="1"/>
  <c r="L176" i="1"/>
  <c r="AE175" i="1"/>
  <c r="AA175" i="1"/>
  <c r="Y175" i="1"/>
  <c r="V175" i="1"/>
  <c r="U175" i="1"/>
  <c r="R175" i="1"/>
  <c r="P175" i="1"/>
  <c r="L175" i="1"/>
  <c r="AE174" i="1"/>
  <c r="AA174" i="1"/>
  <c r="Y174" i="1"/>
  <c r="V174" i="1"/>
  <c r="U174" i="1"/>
  <c r="R174" i="1"/>
  <c r="P174" i="1"/>
  <c r="L174" i="1"/>
  <c r="AE173" i="1"/>
  <c r="AA173" i="1"/>
  <c r="Y173" i="1"/>
  <c r="V173" i="1"/>
  <c r="U173" i="1"/>
  <c r="R173" i="1"/>
  <c r="P173" i="1"/>
  <c r="L173" i="1"/>
  <c r="AE172" i="1"/>
  <c r="AA172" i="1"/>
  <c r="Y172" i="1"/>
  <c r="V172" i="1"/>
  <c r="U172" i="1"/>
  <c r="R172" i="1"/>
  <c r="P172" i="1"/>
  <c r="L172" i="1"/>
  <c r="AE171" i="1"/>
  <c r="AA171" i="1"/>
  <c r="Y171" i="1"/>
  <c r="V171" i="1"/>
  <c r="U171" i="1"/>
  <c r="R171" i="1"/>
  <c r="P171" i="1"/>
  <c r="L171" i="1"/>
  <c r="AE170" i="1"/>
  <c r="AA170" i="1"/>
  <c r="Y170" i="1"/>
  <c r="V170" i="1"/>
  <c r="U170" i="1"/>
  <c r="R170" i="1"/>
  <c r="P170" i="1"/>
  <c r="L170" i="1"/>
  <c r="AE169" i="1"/>
  <c r="AA169" i="1"/>
  <c r="Y169" i="1"/>
  <c r="V169" i="1"/>
  <c r="U169" i="1"/>
  <c r="R169" i="1"/>
  <c r="P169" i="1"/>
  <c r="L169" i="1"/>
  <c r="AE168" i="1"/>
  <c r="AA168" i="1"/>
  <c r="Y168" i="1"/>
  <c r="V168" i="1"/>
  <c r="U168" i="1"/>
  <c r="R168" i="1"/>
  <c r="P168" i="1"/>
  <c r="L168" i="1"/>
  <c r="AE167" i="1"/>
  <c r="AA167" i="1"/>
  <c r="Y167" i="1"/>
  <c r="V167" i="1"/>
  <c r="U167" i="1"/>
  <c r="R167" i="1"/>
  <c r="P167" i="1"/>
  <c r="AE166" i="1"/>
  <c r="AA166" i="1"/>
  <c r="Y166" i="1"/>
  <c r="V166" i="1"/>
  <c r="U166" i="1"/>
  <c r="R166" i="1"/>
  <c r="P166" i="1"/>
  <c r="L166" i="1"/>
  <c r="AE165" i="1"/>
  <c r="AA165" i="1"/>
  <c r="Y165" i="1"/>
  <c r="V165" i="1"/>
  <c r="U165" i="1"/>
  <c r="R165" i="1"/>
  <c r="P165" i="1"/>
  <c r="L165" i="1"/>
  <c r="AE164" i="1"/>
  <c r="AA164" i="1"/>
  <c r="Y164" i="1"/>
  <c r="V164" i="1"/>
  <c r="U164" i="1"/>
  <c r="R164" i="1"/>
  <c r="P164" i="1"/>
  <c r="L164" i="1"/>
  <c r="AE163" i="1"/>
  <c r="AA163" i="1"/>
  <c r="Y163" i="1"/>
  <c r="V163" i="1"/>
  <c r="U163" i="1"/>
  <c r="R163" i="1"/>
  <c r="P163" i="1"/>
  <c r="L163" i="1"/>
  <c r="AE162" i="1"/>
  <c r="AA162" i="1"/>
  <c r="Y162" i="1"/>
  <c r="V162" i="1"/>
  <c r="U162" i="1"/>
  <c r="R162" i="1"/>
  <c r="P162" i="1"/>
  <c r="L162" i="1"/>
  <c r="AE161" i="1"/>
  <c r="AA161" i="1"/>
  <c r="Y161" i="1"/>
  <c r="V161" i="1"/>
  <c r="U161" i="1"/>
  <c r="R161" i="1"/>
  <c r="P161" i="1"/>
  <c r="L161" i="1"/>
  <c r="AE160" i="1"/>
  <c r="AA160" i="1"/>
  <c r="Y160" i="1"/>
  <c r="V160" i="1"/>
  <c r="U160" i="1"/>
  <c r="R160" i="1"/>
  <c r="P160" i="1"/>
  <c r="L160" i="1"/>
  <c r="AE159" i="1"/>
  <c r="AA159" i="1"/>
  <c r="Y159" i="1"/>
  <c r="V159" i="1"/>
  <c r="U159" i="1"/>
  <c r="R159" i="1"/>
  <c r="P159" i="1"/>
  <c r="L159" i="1"/>
  <c r="AE158" i="1"/>
  <c r="AA158" i="1"/>
  <c r="Y158" i="1"/>
  <c r="V158" i="1"/>
  <c r="U158" i="1"/>
  <c r="R158" i="1"/>
  <c r="P158" i="1"/>
  <c r="L158" i="1"/>
  <c r="AE157" i="1"/>
  <c r="AA157" i="1"/>
  <c r="Y157" i="1"/>
  <c r="V157" i="1"/>
  <c r="U157" i="1"/>
  <c r="R157" i="1"/>
  <c r="P157" i="1"/>
  <c r="L157" i="1"/>
  <c r="AE156" i="1"/>
  <c r="AA156" i="1"/>
  <c r="Y156" i="1"/>
  <c r="V156" i="1"/>
  <c r="U156" i="1"/>
  <c r="R156" i="1"/>
  <c r="P156" i="1"/>
  <c r="L156" i="1"/>
  <c r="AE155" i="1"/>
  <c r="AA155" i="1"/>
  <c r="Y155" i="1"/>
  <c r="V155" i="1"/>
  <c r="U155" i="1"/>
  <c r="R155" i="1"/>
  <c r="P155" i="1"/>
  <c r="L155" i="1"/>
  <c r="AE154" i="1"/>
  <c r="AA154" i="1"/>
  <c r="Y154" i="1"/>
  <c r="V154" i="1"/>
  <c r="U154" i="1"/>
  <c r="R154" i="1"/>
  <c r="P154" i="1"/>
  <c r="L154" i="1"/>
  <c r="AE153" i="1"/>
  <c r="AA153" i="1"/>
  <c r="Y153" i="1"/>
  <c r="V153" i="1"/>
  <c r="U153" i="1"/>
  <c r="R153" i="1"/>
  <c r="P153" i="1"/>
  <c r="L153" i="1"/>
  <c r="AE152" i="1"/>
  <c r="AA152" i="1"/>
  <c r="Y152" i="1"/>
  <c r="V152" i="1"/>
  <c r="U152" i="1"/>
  <c r="R152" i="1"/>
  <c r="P152" i="1"/>
  <c r="L152" i="1"/>
  <c r="AE151" i="1"/>
  <c r="AA151" i="1"/>
  <c r="Y151" i="1"/>
  <c r="V151" i="1"/>
  <c r="U151" i="1"/>
  <c r="R151" i="1"/>
  <c r="P151" i="1"/>
  <c r="L151" i="1"/>
  <c r="AE150" i="1"/>
  <c r="AA150" i="1"/>
  <c r="Y150" i="1"/>
  <c r="V150" i="1"/>
  <c r="U150" i="1"/>
  <c r="R150" i="1"/>
  <c r="P150" i="1"/>
  <c r="L150" i="1"/>
  <c r="AE149" i="1"/>
  <c r="AA149" i="1"/>
  <c r="Y149" i="1"/>
  <c r="V149" i="1"/>
  <c r="U149" i="1"/>
  <c r="R149" i="1"/>
  <c r="P149" i="1"/>
  <c r="L149" i="1"/>
  <c r="AE148" i="1"/>
  <c r="AA148" i="1"/>
  <c r="Y148" i="1"/>
  <c r="V148" i="1"/>
  <c r="U148" i="1"/>
  <c r="R148" i="1"/>
  <c r="P148" i="1"/>
  <c r="L148" i="1"/>
  <c r="AE147" i="1"/>
  <c r="AA147" i="1"/>
  <c r="Y147" i="1"/>
  <c r="V147" i="1"/>
  <c r="U147" i="1"/>
  <c r="R147" i="1"/>
  <c r="P147" i="1"/>
  <c r="L147" i="1"/>
  <c r="AE146" i="1"/>
  <c r="AA146" i="1"/>
  <c r="Y146" i="1"/>
  <c r="V146" i="1"/>
  <c r="U146" i="1"/>
  <c r="R146" i="1"/>
  <c r="P146" i="1"/>
  <c r="L146" i="1"/>
  <c r="AE145" i="1"/>
  <c r="AA145" i="1"/>
  <c r="Y145" i="1"/>
  <c r="V145" i="1"/>
  <c r="U145" i="1"/>
  <c r="R145" i="1"/>
  <c r="P145" i="1"/>
  <c r="L145" i="1"/>
  <c r="AE144" i="1"/>
  <c r="AA144" i="1"/>
  <c r="Y144" i="1"/>
  <c r="V144" i="1"/>
  <c r="U144" i="1"/>
  <c r="R144" i="1"/>
  <c r="P144" i="1"/>
  <c r="L144" i="1"/>
  <c r="AE143" i="1"/>
  <c r="AA143" i="1"/>
  <c r="Y143" i="1"/>
  <c r="V143" i="1"/>
  <c r="U143" i="1"/>
  <c r="R143" i="1"/>
  <c r="P143" i="1"/>
  <c r="L143" i="1"/>
  <c r="AE142" i="1"/>
  <c r="AA142" i="1"/>
  <c r="Y142" i="1"/>
  <c r="V142" i="1"/>
  <c r="U142" i="1"/>
  <c r="R142" i="1"/>
  <c r="P142" i="1"/>
  <c r="L142" i="1"/>
  <c r="AE141" i="1"/>
  <c r="AA141" i="1"/>
  <c r="Y141" i="1"/>
  <c r="V141" i="1"/>
  <c r="U141" i="1"/>
  <c r="R141" i="1"/>
  <c r="P141" i="1"/>
  <c r="L141" i="1"/>
  <c r="AE140" i="1"/>
  <c r="AA140" i="1"/>
  <c r="Y140" i="1"/>
  <c r="V140" i="1"/>
  <c r="U140" i="1"/>
  <c r="R140" i="1"/>
  <c r="P140" i="1"/>
  <c r="L140" i="1"/>
  <c r="AE139" i="1"/>
  <c r="AA139" i="1"/>
  <c r="Y139" i="1"/>
  <c r="V139" i="1"/>
  <c r="U139" i="1"/>
  <c r="R139" i="1"/>
  <c r="P139" i="1"/>
  <c r="L139" i="1"/>
  <c r="AE138" i="1"/>
  <c r="AA138" i="1"/>
  <c r="Y138" i="1"/>
  <c r="V138" i="1"/>
  <c r="U138" i="1"/>
  <c r="R138" i="1"/>
  <c r="P138" i="1"/>
  <c r="L138" i="1"/>
  <c r="AE137" i="1"/>
  <c r="AA137" i="1"/>
  <c r="Y137" i="1"/>
  <c r="V137" i="1"/>
  <c r="U137" i="1"/>
  <c r="R137" i="1"/>
  <c r="P137" i="1"/>
  <c r="L137" i="1"/>
  <c r="AE136" i="1"/>
  <c r="AA136" i="1"/>
  <c r="Y136" i="1"/>
  <c r="V136" i="1"/>
  <c r="U136" i="1"/>
  <c r="R136" i="1"/>
  <c r="P136" i="1"/>
  <c r="L136" i="1"/>
  <c r="AE135" i="1"/>
  <c r="AA135" i="1"/>
  <c r="Y135" i="1"/>
  <c r="V135" i="1"/>
  <c r="U135" i="1"/>
  <c r="R135" i="1"/>
  <c r="P135" i="1"/>
  <c r="L135" i="1"/>
  <c r="AE134" i="1"/>
  <c r="AA134" i="1"/>
  <c r="Y134" i="1"/>
  <c r="V134" i="1"/>
  <c r="U134" i="1"/>
  <c r="R134" i="1"/>
  <c r="P134" i="1"/>
  <c r="L134" i="1"/>
  <c r="AE133" i="1"/>
  <c r="AA133" i="1"/>
  <c r="Y133" i="1"/>
  <c r="V133" i="1"/>
  <c r="U133" i="1"/>
  <c r="R133" i="1"/>
  <c r="P133" i="1"/>
  <c r="L133" i="1"/>
  <c r="AE132" i="1"/>
  <c r="AA132" i="1"/>
  <c r="Y132" i="1"/>
  <c r="V132" i="1"/>
  <c r="U132" i="1"/>
  <c r="R132" i="1"/>
  <c r="P132" i="1"/>
  <c r="L132" i="1"/>
  <c r="AE131" i="1"/>
  <c r="AA131" i="1"/>
  <c r="Y131" i="1"/>
  <c r="V131" i="1"/>
  <c r="U131" i="1"/>
  <c r="R131" i="1"/>
  <c r="P131" i="1"/>
  <c r="L131" i="1"/>
  <c r="AE130" i="1"/>
  <c r="AA130" i="1"/>
  <c r="Y130" i="1"/>
  <c r="V130" i="1"/>
  <c r="U130" i="1"/>
  <c r="R130" i="1"/>
  <c r="P130" i="1"/>
  <c r="L130" i="1"/>
  <c r="AE129" i="1"/>
  <c r="AA129" i="1"/>
  <c r="Y129" i="1"/>
  <c r="V129" i="1"/>
  <c r="U129" i="1"/>
  <c r="R129" i="1"/>
  <c r="P129" i="1"/>
  <c r="AE128" i="1"/>
  <c r="AA128" i="1"/>
  <c r="Y128" i="1"/>
  <c r="V128" i="1"/>
  <c r="U128" i="1"/>
  <c r="R128" i="1"/>
  <c r="P128" i="1"/>
  <c r="AE127" i="1"/>
  <c r="AA127" i="1"/>
  <c r="Y127" i="1"/>
  <c r="V127" i="1"/>
  <c r="U127" i="1"/>
  <c r="R127" i="1"/>
  <c r="P127" i="1"/>
  <c r="L127" i="1"/>
  <c r="AE126" i="1"/>
  <c r="AA126" i="1"/>
  <c r="Y126" i="1"/>
  <c r="V126" i="1"/>
  <c r="U126" i="1"/>
  <c r="R126" i="1"/>
  <c r="P126" i="1"/>
  <c r="L126" i="1"/>
  <c r="AE125" i="1"/>
  <c r="AA125" i="1"/>
  <c r="Y125" i="1"/>
  <c r="V125" i="1"/>
  <c r="U125" i="1"/>
  <c r="R125" i="1"/>
  <c r="P125" i="1"/>
  <c r="L125" i="1"/>
  <c r="AE124" i="1"/>
  <c r="AA124" i="1"/>
  <c r="Y124" i="1"/>
  <c r="V124" i="1"/>
  <c r="U124" i="1"/>
  <c r="R124" i="1"/>
  <c r="P124" i="1"/>
  <c r="L124" i="1"/>
  <c r="AE123" i="1"/>
  <c r="AA123" i="1"/>
  <c r="Y123" i="1"/>
  <c r="V123" i="1"/>
  <c r="U123" i="1"/>
  <c r="R123" i="1"/>
  <c r="P123" i="1"/>
  <c r="L123" i="1"/>
  <c r="AE122" i="1"/>
  <c r="AA122" i="1"/>
  <c r="Y122" i="1"/>
  <c r="V122" i="1"/>
  <c r="U122" i="1"/>
  <c r="R122" i="1"/>
  <c r="P122" i="1"/>
  <c r="L122" i="1"/>
  <c r="AE121" i="1"/>
  <c r="AA121" i="1"/>
  <c r="Y121" i="1"/>
  <c r="V121" i="1"/>
  <c r="U121" i="1"/>
  <c r="R121" i="1"/>
  <c r="P121" i="1"/>
  <c r="L121" i="1"/>
  <c r="AE120" i="1"/>
  <c r="AA120" i="1"/>
  <c r="Y120" i="1"/>
  <c r="V120" i="1"/>
  <c r="U120" i="1"/>
  <c r="R120" i="1"/>
  <c r="P120" i="1"/>
  <c r="L120" i="1"/>
  <c r="AE119" i="1"/>
  <c r="AA119" i="1"/>
  <c r="Y119" i="1"/>
  <c r="V119" i="1"/>
  <c r="U119" i="1"/>
  <c r="R119" i="1"/>
  <c r="P119" i="1"/>
  <c r="L119" i="1"/>
  <c r="AE118" i="1"/>
  <c r="AA118" i="1"/>
  <c r="Y118" i="1"/>
  <c r="V118" i="1"/>
  <c r="U118" i="1"/>
  <c r="R118" i="1"/>
  <c r="P118" i="1"/>
  <c r="L118" i="1"/>
  <c r="AE117" i="1"/>
  <c r="AA117" i="1"/>
  <c r="Y117" i="1"/>
  <c r="V117" i="1"/>
  <c r="U117" i="1"/>
  <c r="R117" i="1"/>
  <c r="P117" i="1"/>
  <c r="L117" i="1"/>
  <c r="AE116" i="1"/>
  <c r="AA116" i="1"/>
  <c r="Y116" i="1"/>
  <c r="V116" i="1"/>
  <c r="U116" i="1"/>
  <c r="R116" i="1"/>
  <c r="P116" i="1"/>
  <c r="L116" i="1"/>
  <c r="AE115" i="1"/>
  <c r="AA115" i="1"/>
  <c r="Y115" i="1"/>
  <c r="V115" i="1"/>
  <c r="U115" i="1"/>
  <c r="R115" i="1"/>
  <c r="P115" i="1"/>
  <c r="L115" i="1"/>
  <c r="AE114" i="1"/>
  <c r="AA114" i="1"/>
  <c r="Y114" i="1"/>
  <c r="V114" i="1"/>
  <c r="U114" i="1"/>
  <c r="R114" i="1"/>
  <c r="P114" i="1"/>
  <c r="L114" i="1"/>
  <c r="AE113" i="1"/>
  <c r="AA113" i="1"/>
  <c r="Y113" i="1"/>
  <c r="V113" i="1"/>
  <c r="U113" i="1"/>
  <c r="R113" i="1"/>
  <c r="P113" i="1"/>
  <c r="L113" i="1"/>
  <c r="AE112" i="1"/>
  <c r="AA112" i="1"/>
  <c r="Y112" i="1"/>
  <c r="V112" i="1"/>
  <c r="U112" i="1"/>
  <c r="R112" i="1"/>
  <c r="P112" i="1"/>
  <c r="L112" i="1"/>
  <c r="AE111" i="1"/>
  <c r="AA111" i="1"/>
  <c r="Y111" i="1"/>
  <c r="V111" i="1"/>
  <c r="U111" i="1"/>
  <c r="R111" i="1"/>
  <c r="P111" i="1"/>
  <c r="L111" i="1"/>
  <c r="AE110" i="1"/>
  <c r="AA110" i="1"/>
  <c r="Y110" i="1"/>
  <c r="V110" i="1"/>
  <c r="U110" i="1"/>
  <c r="R110" i="1"/>
  <c r="P110" i="1"/>
  <c r="L110" i="1"/>
  <c r="AE109" i="1"/>
  <c r="AA109" i="1"/>
  <c r="Y109" i="1"/>
  <c r="V109" i="1"/>
  <c r="U109" i="1"/>
  <c r="R109" i="1"/>
  <c r="P109" i="1"/>
  <c r="L109" i="1"/>
  <c r="AE108" i="1"/>
  <c r="AA108" i="1"/>
  <c r="Y108" i="1"/>
  <c r="V108" i="1"/>
  <c r="U108" i="1"/>
  <c r="R108" i="1"/>
  <c r="P108" i="1"/>
  <c r="L108" i="1"/>
  <c r="AE107" i="1"/>
  <c r="AA107" i="1"/>
  <c r="Y107" i="1"/>
  <c r="V107" i="1"/>
  <c r="U107" i="1"/>
  <c r="R107" i="1"/>
  <c r="P107" i="1"/>
  <c r="L107" i="1"/>
  <c r="AE106" i="1"/>
  <c r="AA106" i="1"/>
  <c r="Y106" i="1"/>
  <c r="V106" i="1"/>
  <c r="U106" i="1"/>
  <c r="R106" i="1"/>
  <c r="P106" i="1"/>
  <c r="L106" i="1"/>
  <c r="AE105" i="1"/>
  <c r="AA105" i="1"/>
  <c r="Y105" i="1"/>
  <c r="V105" i="1"/>
  <c r="U105" i="1"/>
  <c r="R105" i="1"/>
  <c r="P105" i="1"/>
  <c r="L105" i="1"/>
  <c r="AE104" i="1"/>
  <c r="AA104" i="1"/>
  <c r="Y104" i="1"/>
  <c r="V104" i="1"/>
  <c r="U104" i="1"/>
  <c r="R104" i="1"/>
  <c r="P104" i="1"/>
  <c r="L104" i="1"/>
  <c r="AE103" i="1"/>
  <c r="AA103" i="1"/>
  <c r="Y103" i="1"/>
  <c r="V103" i="1"/>
  <c r="U103" i="1"/>
  <c r="R103" i="1"/>
  <c r="P103" i="1"/>
  <c r="L103" i="1"/>
  <c r="AE102" i="1"/>
  <c r="AA102" i="1"/>
  <c r="Y102" i="1"/>
  <c r="V102" i="1"/>
  <c r="U102" i="1"/>
  <c r="R102" i="1"/>
  <c r="P102" i="1"/>
  <c r="L102" i="1"/>
  <c r="AE101" i="1"/>
  <c r="AD101" i="1"/>
  <c r="AA101" i="1"/>
  <c r="Y101" i="1"/>
  <c r="U101" i="1"/>
  <c r="R101" i="1"/>
  <c r="P101" i="1"/>
  <c r="L101" i="1"/>
  <c r="AE100" i="1"/>
  <c r="AA100" i="1"/>
  <c r="Y100" i="1"/>
  <c r="V100" i="1"/>
  <c r="U100" i="1"/>
  <c r="R100" i="1"/>
  <c r="P100" i="1"/>
  <c r="L100" i="1"/>
  <c r="AE99" i="1"/>
  <c r="AA99" i="1"/>
  <c r="Y99" i="1"/>
  <c r="V99" i="1"/>
  <c r="U99" i="1"/>
  <c r="R99" i="1"/>
  <c r="P99" i="1"/>
  <c r="L99" i="1"/>
  <c r="AE98" i="1"/>
  <c r="AA98" i="1"/>
  <c r="Y98" i="1"/>
  <c r="V98" i="1"/>
  <c r="U98" i="1"/>
  <c r="R98" i="1"/>
  <c r="P98" i="1"/>
  <c r="L98" i="1"/>
  <c r="AE97" i="1"/>
  <c r="AA97" i="1"/>
  <c r="Y97" i="1"/>
  <c r="V97" i="1"/>
  <c r="U97" i="1"/>
  <c r="R97" i="1"/>
  <c r="P97" i="1"/>
  <c r="L97" i="1"/>
  <c r="AE96" i="1"/>
  <c r="AA96" i="1"/>
  <c r="Y96" i="1"/>
  <c r="V96" i="1"/>
  <c r="U96" i="1"/>
  <c r="R96" i="1"/>
  <c r="P96" i="1"/>
  <c r="L96" i="1"/>
  <c r="AE95" i="1"/>
  <c r="AA95" i="1"/>
  <c r="Y95" i="1"/>
  <c r="V95" i="1"/>
  <c r="U95" i="1"/>
  <c r="R95" i="1"/>
  <c r="P95" i="1"/>
  <c r="L95" i="1"/>
  <c r="AE94" i="1"/>
  <c r="AA94" i="1"/>
  <c r="Y94" i="1"/>
  <c r="V94" i="1"/>
  <c r="U94" i="1"/>
  <c r="R94" i="1"/>
  <c r="P94" i="1"/>
  <c r="L94" i="1"/>
  <c r="AE93" i="1"/>
  <c r="AA93" i="1"/>
  <c r="Y93" i="1"/>
  <c r="V93" i="1"/>
  <c r="U93" i="1"/>
  <c r="R93" i="1"/>
  <c r="P93" i="1"/>
  <c r="L93" i="1"/>
  <c r="AE92" i="1"/>
  <c r="AA92" i="1"/>
  <c r="Y92" i="1"/>
  <c r="V92" i="1"/>
  <c r="U92" i="1"/>
  <c r="R92" i="1"/>
  <c r="P92" i="1"/>
  <c r="L92" i="1"/>
  <c r="AE91" i="1"/>
  <c r="AA91" i="1"/>
  <c r="Y91" i="1"/>
  <c r="V91" i="1"/>
  <c r="U91" i="1"/>
  <c r="R91" i="1"/>
  <c r="P91" i="1"/>
  <c r="L91" i="1"/>
  <c r="AE90" i="1"/>
  <c r="AA90" i="1"/>
  <c r="Y90" i="1"/>
  <c r="V90" i="1"/>
  <c r="U90" i="1"/>
  <c r="R90" i="1"/>
  <c r="P90" i="1"/>
  <c r="L90" i="1"/>
  <c r="AE89" i="1"/>
  <c r="AA89" i="1"/>
  <c r="Y89" i="1"/>
  <c r="V89" i="1"/>
  <c r="U89" i="1"/>
  <c r="R89" i="1"/>
  <c r="P89" i="1"/>
  <c r="L89" i="1"/>
  <c r="AE88" i="1"/>
  <c r="AA88" i="1"/>
  <c r="Y88" i="1"/>
  <c r="V88" i="1"/>
  <c r="U88" i="1"/>
  <c r="R88" i="1"/>
  <c r="P88" i="1"/>
  <c r="L88" i="1"/>
  <c r="AE87" i="1"/>
  <c r="AA87" i="1"/>
  <c r="Y87" i="1"/>
  <c r="V87" i="1"/>
  <c r="U87" i="1"/>
  <c r="R87" i="1"/>
  <c r="P87" i="1"/>
  <c r="L87" i="1"/>
  <c r="AE86" i="1"/>
  <c r="AA86" i="1"/>
  <c r="Y86" i="1"/>
  <c r="V86" i="1"/>
  <c r="U86" i="1"/>
  <c r="R86" i="1"/>
  <c r="P86" i="1"/>
  <c r="L86" i="1"/>
  <c r="AE85" i="1"/>
  <c r="AA85" i="1"/>
  <c r="Y85" i="1"/>
  <c r="V85" i="1"/>
  <c r="U85" i="1"/>
  <c r="R85" i="1"/>
  <c r="P85" i="1"/>
  <c r="L85" i="1"/>
  <c r="AE84" i="1"/>
  <c r="AA84" i="1"/>
  <c r="Y84" i="1"/>
  <c r="V84" i="1"/>
  <c r="U84" i="1"/>
  <c r="R84" i="1"/>
  <c r="P84" i="1"/>
  <c r="L84" i="1"/>
  <c r="AE83" i="1"/>
  <c r="AA83" i="1"/>
  <c r="Y83" i="1"/>
  <c r="V83" i="1"/>
  <c r="U83" i="1"/>
  <c r="R83" i="1"/>
  <c r="P83" i="1"/>
  <c r="L83" i="1"/>
  <c r="AE82" i="1"/>
  <c r="AA82" i="1"/>
  <c r="Y82" i="1"/>
  <c r="V82" i="1"/>
  <c r="U82" i="1"/>
  <c r="R82" i="1"/>
  <c r="P82" i="1"/>
  <c r="L82" i="1"/>
  <c r="AE81" i="1"/>
  <c r="AA81" i="1"/>
  <c r="Y81" i="1"/>
  <c r="V81" i="1"/>
  <c r="U81" i="1"/>
  <c r="R81" i="1"/>
  <c r="P81" i="1"/>
  <c r="AE80" i="1"/>
  <c r="AA80" i="1"/>
  <c r="Y80" i="1"/>
  <c r="V80" i="1"/>
  <c r="U80" i="1"/>
  <c r="R80" i="1"/>
  <c r="P80" i="1"/>
  <c r="AE79" i="1"/>
  <c r="AA79" i="1"/>
  <c r="Y79" i="1"/>
  <c r="V79" i="1"/>
  <c r="U79" i="1"/>
  <c r="R79" i="1"/>
  <c r="P79" i="1"/>
  <c r="L79" i="1"/>
  <c r="AE78" i="1"/>
  <c r="AA78" i="1"/>
  <c r="Y78" i="1"/>
  <c r="V78" i="1"/>
  <c r="U78" i="1"/>
  <c r="R78" i="1"/>
  <c r="P78" i="1"/>
  <c r="L78" i="1"/>
  <c r="AE77" i="1"/>
  <c r="AA77" i="1"/>
  <c r="Y77" i="1"/>
  <c r="V77" i="1"/>
  <c r="U77" i="1"/>
  <c r="R77" i="1"/>
  <c r="P77" i="1"/>
  <c r="L77" i="1"/>
  <c r="AE76" i="1"/>
  <c r="AA76" i="1"/>
  <c r="Y76" i="1"/>
  <c r="V76" i="1"/>
  <c r="U76" i="1"/>
  <c r="R76" i="1"/>
  <c r="P76" i="1"/>
  <c r="L76" i="1"/>
  <c r="AE75" i="1"/>
  <c r="AA75" i="1"/>
  <c r="Y75" i="1"/>
  <c r="V75" i="1"/>
  <c r="U75" i="1"/>
  <c r="R75" i="1"/>
  <c r="P75" i="1"/>
  <c r="L75" i="1"/>
  <c r="AE74" i="1"/>
  <c r="AA74" i="1"/>
  <c r="Y74" i="1"/>
  <c r="V74" i="1"/>
  <c r="U74" i="1"/>
  <c r="R74" i="1"/>
  <c r="P74" i="1"/>
  <c r="L74" i="1"/>
  <c r="AE73" i="1"/>
  <c r="AA73" i="1"/>
  <c r="Y73" i="1"/>
  <c r="V73" i="1"/>
  <c r="U73" i="1"/>
  <c r="R73" i="1"/>
  <c r="P73" i="1"/>
  <c r="L73" i="1"/>
  <c r="AE72" i="1"/>
  <c r="AA72" i="1"/>
  <c r="Y72" i="1"/>
  <c r="V72" i="1"/>
  <c r="U72" i="1"/>
  <c r="R72" i="1"/>
  <c r="P72" i="1"/>
  <c r="L72" i="1"/>
  <c r="AE71" i="1"/>
  <c r="AA71" i="1"/>
  <c r="Y71" i="1"/>
  <c r="V71" i="1"/>
  <c r="U71" i="1"/>
  <c r="R71" i="1"/>
  <c r="P71" i="1"/>
  <c r="L71" i="1"/>
  <c r="AE70" i="1"/>
  <c r="AA70" i="1"/>
  <c r="Y70" i="1"/>
  <c r="V70" i="1"/>
  <c r="U70" i="1"/>
  <c r="R70" i="1"/>
  <c r="P70" i="1"/>
  <c r="L70" i="1"/>
  <c r="AE69" i="1"/>
  <c r="AA69" i="1"/>
  <c r="Y69" i="1"/>
  <c r="V69" i="1"/>
  <c r="U69" i="1"/>
  <c r="R69" i="1"/>
  <c r="P69" i="1"/>
  <c r="L69" i="1"/>
  <c r="AE68" i="1"/>
  <c r="AA68" i="1"/>
  <c r="Y68" i="1"/>
  <c r="V68" i="1"/>
  <c r="U68" i="1"/>
  <c r="R68" i="1"/>
  <c r="P68" i="1"/>
  <c r="L68" i="1"/>
  <c r="AE67" i="1"/>
  <c r="AA67" i="1"/>
  <c r="Y67" i="1"/>
  <c r="V67" i="1"/>
  <c r="U67" i="1"/>
  <c r="R67" i="1"/>
  <c r="P67" i="1"/>
  <c r="L67" i="1"/>
  <c r="AE66" i="1"/>
  <c r="AA66" i="1"/>
  <c r="Y66" i="1"/>
  <c r="V66" i="1"/>
  <c r="U66" i="1"/>
  <c r="R66" i="1"/>
  <c r="P66" i="1"/>
  <c r="L66" i="1"/>
  <c r="AE65" i="1"/>
  <c r="AA65" i="1"/>
  <c r="Y65" i="1"/>
  <c r="V65" i="1"/>
  <c r="U65" i="1"/>
  <c r="R65" i="1"/>
  <c r="P65" i="1"/>
  <c r="L65" i="1"/>
  <c r="AE64" i="1"/>
  <c r="AA64" i="1"/>
  <c r="Y64" i="1"/>
  <c r="V64" i="1"/>
  <c r="U64" i="1"/>
  <c r="R64" i="1"/>
  <c r="P64" i="1"/>
  <c r="L64" i="1"/>
  <c r="AE63" i="1"/>
  <c r="AA63" i="1"/>
  <c r="Y63" i="1"/>
  <c r="V63" i="1"/>
  <c r="U63" i="1"/>
  <c r="R63" i="1"/>
  <c r="P63" i="1"/>
  <c r="L63" i="1"/>
  <c r="AE62" i="1"/>
  <c r="AA62" i="1"/>
  <c r="Y62" i="1"/>
  <c r="V62" i="1"/>
  <c r="U62" i="1"/>
  <c r="R62" i="1"/>
  <c r="P62" i="1"/>
  <c r="L62" i="1"/>
  <c r="AE61" i="1"/>
  <c r="AA61" i="1"/>
  <c r="Y61" i="1"/>
  <c r="V61" i="1"/>
  <c r="U61" i="1"/>
  <c r="R61" i="1"/>
  <c r="P61" i="1"/>
  <c r="L61" i="1"/>
  <c r="AE60" i="1"/>
  <c r="AA60" i="1"/>
  <c r="Y60" i="1"/>
  <c r="V60" i="1"/>
  <c r="U60" i="1"/>
  <c r="R60" i="1"/>
  <c r="P60" i="1"/>
  <c r="L60" i="1"/>
  <c r="AE59" i="1"/>
  <c r="AA59" i="1"/>
  <c r="Y59" i="1"/>
  <c r="V59" i="1"/>
  <c r="U59" i="1"/>
  <c r="R59" i="1"/>
  <c r="P59" i="1"/>
  <c r="L59" i="1"/>
  <c r="AE58" i="1"/>
  <c r="AA58" i="1"/>
  <c r="Y58" i="1"/>
  <c r="V58" i="1"/>
  <c r="U58" i="1"/>
  <c r="R58" i="1"/>
  <c r="P58" i="1"/>
  <c r="L58" i="1"/>
  <c r="AE57" i="1"/>
  <c r="AA57" i="1"/>
  <c r="Y57" i="1"/>
  <c r="V57" i="1"/>
  <c r="U57" i="1"/>
  <c r="R57" i="1"/>
  <c r="P57" i="1"/>
  <c r="L57" i="1"/>
  <c r="AE56" i="1"/>
  <c r="AA56" i="1"/>
  <c r="Y56" i="1"/>
  <c r="V56" i="1"/>
  <c r="U56" i="1"/>
  <c r="R56" i="1"/>
  <c r="P56" i="1"/>
  <c r="L56" i="1"/>
  <c r="AE55" i="1"/>
  <c r="AA55" i="1"/>
  <c r="Y55" i="1"/>
  <c r="V55" i="1"/>
  <c r="U55" i="1"/>
  <c r="R55" i="1"/>
  <c r="P55" i="1"/>
  <c r="L55" i="1"/>
  <c r="AE54" i="1"/>
  <c r="AA54" i="1"/>
  <c r="Y54" i="1"/>
  <c r="V54" i="1"/>
  <c r="U54" i="1"/>
  <c r="R54" i="1"/>
  <c r="P54" i="1"/>
  <c r="L54" i="1"/>
  <c r="AE53" i="1"/>
  <c r="AA53" i="1"/>
  <c r="Y53" i="1"/>
  <c r="V53" i="1"/>
  <c r="U53" i="1"/>
  <c r="R53" i="1"/>
  <c r="P53" i="1"/>
  <c r="L53" i="1"/>
  <c r="AE52" i="1"/>
  <c r="AA52" i="1"/>
  <c r="Y52" i="1"/>
  <c r="V52" i="1"/>
  <c r="U52" i="1"/>
  <c r="R52" i="1"/>
  <c r="P52" i="1"/>
  <c r="L52" i="1"/>
  <c r="AE51" i="1"/>
  <c r="AA51" i="1"/>
  <c r="Y51" i="1"/>
  <c r="V51" i="1"/>
  <c r="U51" i="1"/>
  <c r="R51" i="1"/>
  <c r="P51" i="1"/>
  <c r="L51" i="1"/>
  <c r="AE50" i="1"/>
  <c r="AA50" i="1"/>
  <c r="Y50" i="1"/>
  <c r="V50" i="1"/>
  <c r="U50" i="1"/>
  <c r="R50" i="1"/>
  <c r="P50" i="1"/>
  <c r="L50" i="1"/>
  <c r="AE49" i="1"/>
  <c r="AA49" i="1"/>
  <c r="Y49" i="1"/>
  <c r="V49" i="1"/>
  <c r="U49" i="1"/>
  <c r="R49" i="1"/>
  <c r="P49" i="1"/>
  <c r="L49" i="1"/>
  <c r="AE48" i="1"/>
  <c r="AA48" i="1"/>
  <c r="Y48" i="1"/>
  <c r="V48" i="1"/>
  <c r="U48" i="1"/>
  <c r="R48" i="1"/>
  <c r="P48" i="1"/>
  <c r="L48" i="1"/>
  <c r="AE47" i="1"/>
  <c r="AA47" i="1"/>
  <c r="Y47" i="1"/>
  <c r="V47" i="1"/>
  <c r="U47" i="1"/>
  <c r="R47" i="1"/>
  <c r="P47" i="1"/>
  <c r="L47" i="1"/>
  <c r="AE46" i="1"/>
  <c r="AA46" i="1"/>
  <c r="Y46" i="1"/>
  <c r="V46" i="1"/>
  <c r="U46" i="1"/>
  <c r="R46" i="1"/>
  <c r="P46" i="1"/>
  <c r="L46" i="1"/>
  <c r="AE45" i="1"/>
  <c r="AA45" i="1"/>
  <c r="Y45" i="1"/>
  <c r="V45" i="1"/>
  <c r="U45" i="1"/>
  <c r="R45" i="1"/>
  <c r="P45" i="1"/>
  <c r="L45" i="1"/>
  <c r="AE44" i="1"/>
  <c r="AA44" i="1"/>
  <c r="Y44" i="1"/>
  <c r="V44" i="1"/>
  <c r="U44" i="1"/>
  <c r="R44" i="1"/>
  <c r="P44" i="1"/>
  <c r="L44" i="1"/>
  <c r="AE43" i="1"/>
  <c r="AA43" i="1"/>
  <c r="Y43" i="1"/>
  <c r="V43" i="1"/>
  <c r="U43" i="1"/>
  <c r="R43" i="1"/>
  <c r="P43" i="1"/>
  <c r="L43" i="1"/>
  <c r="AE42" i="1"/>
  <c r="AA42" i="1"/>
  <c r="Y42" i="1"/>
  <c r="V42" i="1"/>
  <c r="U42" i="1"/>
  <c r="R42" i="1"/>
  <c r="P42" i="1"/>
  <c r="L42" i="1"/>
  <c r="AE41" i="1"/>
  <c r="AA41" i="1"/>
  <c r="Y41" i="1"/>
  <c r="V41" i="1"/>
  <c r="U41" i="1"/>
  <c r="R41" i="1"/>
  <c r="P41" i="1"/>
  <c r="L41" i="1"/>
  <c r="AE40" i="1"/>
  <c r="AA40" i="1"/>
  <c r="Y40" i="1"/>
  <c r="V40" i="1"/>
  <c r="U40" i="1"/>
  <c r="R40" i="1"/>
  <c r="P40" i="1"/>
  <c r="L40" i="1"/>
  <c r="AE39" i="1"/>
  <c r="AA39" i="1"/>
  <c r="Y39" i="1"/>
  <c r="V39" i="1"/>
  <c r="U39" i="1"/>
  <c r="R39" i="1"/>
  <c r="P39" i="1"/>
  <c r="L39" i="1"/>
  <c r="AE38" i="1"/>
  <c r="AA38" i="1"/>
  <c r="Y38" i="1"/>
  <c r="V38" i="1"/>
  <c r="U38" i="1"/>
  <c r="R38" i="1"/>
  <c r="P38" i="1"/>
  <c r="L38" i="1"/>
  <c r="AE37" i="1"/>
  <c r="AA37" i="1"/>
  <c r="Y37" i="1"/>
  <c r="V37" i="1"/>
  <c r="U37" i="1"/>
  <c r="R37" i="1"/>
  <c r="P37" i="1"/>
  <c r="L37" i="1"/>
  <c r="AE36" i="1"/>
  <c r="AA36" i="1"/>
  <c r="Y36" i="1"/>
  <c r="V36" i="1"/>
  <c r="U36" i="1"/>
  <c r="R36" i="1"/>
  <c r="P36" i="1"/>
  <c r="L36" i="1"/>
  <c r="AE35" i="1"/>
  <c r="AA35" i="1"/>
  <c r="Y35" i="1"/>
  <c r="V35" i="1"/>
  <c r="U35" i="1"/>
  <c r="R35" i="1"/>
  <c r="P35" i="1"/>
  <c r="L35" i="1"/>
  <c r="AE34" i="1"/>
  <c r="AA34" i="1"/>
  <c r="Y34" i="1"/>
  <c r="V34" i="1"/>
  <c r="U34" i="1"/>
  <c r="R34" i="1"/>
  <c r="P34" i="1"/>
  <c r="L34" i="1"/>
  <c r="AE33" i="1"/>
  <c r="AA33" i="1"/>
  <c r="Y33" i="1"/>
  <c r="V33" i="1"/>
  <c r="U33" i="1"/>
  <c r="R33" i="1"/>
  <c r="P33" i="1"/>
  <c r="L33" i="1"/>
  <c r="AE32" i="1"/>
  <c r="AA32" i="1"/>
  <c r="Y32" i="1"/>
  <c r="V32" i="1"/>
  <c r="U32" i="1"/>
  <c r="R32" i="1"/>
  <c r="P32" i="1"/>
  <c r="L32" i="1"/>
  <c r="AE31" i="1"/>
  <c r="AA31" i="1"/>
  <c r="Y31" i="1"/>
  <c r="V31" i="1"/>
  <c r="U31" i="1"/>
  <c r="R31" i="1"/>
  <c r="P31" i="1"/>
  <c r="AE30" i="1"/>
  <c r="AA30" i="1"/>
  <c r="Y30" i="1"/>
  <c r="V30" i="1"/>
  <c r="U30" i="1"/>
  <c r="R30" i="1"/>
  <c r="P30" i="1"/>
  <c r="AE29" i="1"/>
  <c r="AA29" i="1"/>
  <c r="Y29" i="1"/>
  <c r="V29" i="1"/>
  <c r="U29" i="1"/>
  <c r="R29" i="1"/>
  <c r="P29" i="1"/>
  <c r="AE28" i="1"/>
  <c r="AA28" i="1"/>
  <c r="Y28" i="1"/>
  <c r="V28" i="1"/>
  <c r="U28" i="1"/>
  <c r="R28" i="1"/>
  <c r="P28" i="1"/>
  <c r="AE27" i="1"/>
  <c r="AA27" i="1"/>
  <c r="Y27" i="1"/>
  <c r="V27" i="1"/>
  <c r="U27" i="1"/>
  <c r="R27" i="1"/>
  <c r="P27" i="1"/>
  <c r="AE26" i="1"/>
  <c r="AA26" i="1"/>
  <c r="Y26" i="1"/>
  <c r="V26" i="1"/>
  <c r="U26" i="1"/>
  <c r="R26" i="1"/>
  <c r="P26" i="1"/>
  <c r="L26" i="1"/>
  <c r="AE25" i="1"/>
  <c r="AA25" i="1"/>
  <c r="Y25" i="1"/>
  <c r="V25" i="1"/>
  <c r="U25" i="1"/>
  <c r="R25" i="1"/>
  <c r="P25" i="1"/>
  <c r="L25" i="1"/>
  <c r="AE24" i="1"/>
  <c r="AA24" i="1"/>
  <c r="Y24" i="1"/>
  <c r="V24" i="1"/>
  <c r="U24" i="1"/>
  <c r="R24" i="1"/>
  <c r="P24" i="1"/>
  <c r="L24" i="1"/>
  <c r="AE23" i="1"/>
  <c r="AA23" i="1"/>
  <c r="Y23" i="1"/>
  <c r="V23" i="1"/>
  <c r="U23" i="1"/>
  <c r="R23" i="1"/>
  <c r="P23" i="1"/>
  <c r="L23" i="1"/>
  <c r="AE22" i="1"/>
  <c r="AA22" i="1"/>
  <c r="Y22" i="1"/>
  <c r="V22" i="1"/>
  <c r="U22" i="1"/>
  <c r="R22" i="1"/>
  <c r="P22" i="1"/>
  <c r="L22" i="1"/>
  <c r="AE21" i="1"/>
  <c r="AA21" i="1"/>
  <c r="Y21" i="1"/>
  <c r="V21" i="1"/>
  <c r="U21" i="1"/>
  <c r="R21" i="1"/>
  <c r="P21" i="1"/>
  <c r="L21" i="1"/>
  <c r="AE20" i="1"/>
  <c r="AA20" i="1"/>
  <c r="Y20" i="1"/>
  <c r="V20" i="1"/>
  <c r="U20" i="1"/>
  <c r="R20" i="1"/>
  <c r="P20" i="1"/>
  <c r="L20" i="1"/>
  <c r="AE19" i="1"/>
  <c r="AA19" i="1"/>
  <c r="Y19" i="1"/>
  <c r="V19" i="1"/>
  <c r="U19" i="1"/>
  <c r="R19" i="1"/>
  <c r="P19" i="1"/>
  <c r="L19" i="1"/>
  <c r="AE18" i="1"/>
  <c r="AA18" i="1"/>
  <c r="Y18" i="1"/>
  <c r="V18" i="1"/>
  <c r="U18" i="1"/>
  <c r="R18" i="1"/>
  <c r="P18" i="1"/>
  <c r="L18" i="1"/>
  <c r="AE17" i="1"/>
  <c r="AA17" i="1"/>
  <c r="Y17" i="1"/>
  <c r="V17" i="1"/>
  <c r="U17" i="1"/>
  <c r="R17" i="1"/>
  <c r="P17" i="1"/>
  <c r="L17" i="1"/>
  <c r="AE16" i="1"/>
  <c r="AA16" i="1"/>
  <c r="Y16" i="1"/>
  <c r="V16" i="1"/>
  <c r="U16" i="1"/>
  <c r="R16" i="1"/>
  <c r="P16" i="1"/>
  <c r="L16" i="1"/>
  <c r="AE15" i="1"/>
  <c r="AA15" i="1"/>
  <c r="Y15" i="1"/>
  <c r="V15" i="1"/>
  <c r="U15" i="1"/>
  <c r="R15" i="1"/>
  <c r="P15" i="1"/>
  <c r="L15" i="1"/>
  <c r="AE14" i="1"/>
  <c r="AA14" i="1"/>
  <c r="Y14" i="1"/>
  <c r="V14" i="1"/>
  <c r="U14" i="1"/>
  <c r="R14" i="1"/>
  <c r="P14" i="1"/>
  <c r="L14" i="1"/>
  <c r="AE13" i="1"/>
  <c r="AA13" i="1"/>
  <c r="Y13" i="1"/>
  <c r="V13" i="1"/>
  <c r="U13" i="1"/>
  <c r="R13" i="1"/>
  <c r="P13" i="1"/>
  <c r="L13" i="1"/>
  <c r="AE12" i="1"/>
  <c r="AA12" i="1"/>
  <c r="Y12" i="1"/>
  <c r="V12" i="1"/>
  <c r="U12" i="1"/>
  <c r="R12" i="1"/>
  <c r="P12" i="1"/>
  <c r="L12" i="1"/>
  <c r="AE11" i="1"/>
  <c r="AA11" i="1"/>
  <c r="Y11" i="1"/>
  <c r="V11" i="1"/>
  <c r="U11" i="1"/>
  <c r="R11" i="1"/>
  <c r="P11" i="1"/>
  <c r="L11" i="1"/>
  <c r="AE10" i="1"/>
  <c r="AA10" i="1"/>
  <c r="Y10" i="1"/>
  <c r="V10" i="1"/>
  <c r="U10" i="1"/>
  <c r="R10" i="1"/>
  <c r="P10" i="1"/>
  <c r="L10" i="1"/>
  <c r="AE9" i="1"/>
  <c r="AA9" i="1"/>
  <c r="Y9" i="1"/>
  <c r="V9" i="1"/>
  <c r="U9" i="1"/>
  <c r="R9" i="1"/>
  <c r="P9" i="1"/>
  <c r="L9" i="1"/>
  <c r="AE8" i="1"/>
  <c r="AA8" i="1"/>
  <c r="Y8" i="1"/>
  <c r="V8" i="1"/>
  <c r="U8" i="1"/>
  <c r="R8" i="1"/>
  <c r="P8" i="1"/>
  <c r="L8" i="1"/>
  <c r="AE7" i="1"/>
  <c r="AA7" i="1"/>
  <c r="Y7" i="1"/>
  <c r="V7" i="1"/>
  <c r="U7" i="1"/>
  <c r="R7" i="1"/>
  <c r="P7" i="1"/>
  <c r="L7" i="1"/>
  <c r="AE6" i="1"/>
  <c r="AA6" i="1"/>
  <c r="Y6" i="1"/>
  <c r="V6" i="1"/>
  <c r="U6" i="1"/>
  <c r="R6" i="1"/>
  <c r="P6" i="1"/>
  <c r="L6" i="1"/>
  <c r="AE5" i="1"/>
  <c r="AA5" i="1"/>
  <c r="Y5" i="1"/>
  <c r="V5" i="1"/>
  <c r="U5" i="1"/>
  <c r="R5" i="1"/>
  <c r="P5" i="1"/>
  <c r="L5" i="1"/>
  <c r="AE4" i="1"/>
  <c r="AA4" i="1"/>
  <c r="Y4" i="1"/>
  <c r="V4" i="1"/>
  <c r="U4" i="1"/>
  <c r="R4" i="1"/>
  <c r="P4" i="1"/>
  <c r="AE3" i="1"/>
  <c r="AA3" i="1"/>
  <c r="Y3" i="1"/>
  <c r="V3" i="1"/>
  <c r="U3" i="1"/>
  <c r="R3" i="1"/>
  <c r="P3" i="1"/>
  <c r="L3" i="1"/>
  <c r="AE2" i="1"/>
  <c r="AD2" i="1"/>
  <c r="AA2" i="1"/>
  <c r="Y2" i="1"/>
  <c r="U2" i="1"/>
  <c r="R2" i="1"/>
  <c r="P2" i="1"/>
  <c r="V202" i="1" l="1"/>
  <c r="V101" i="1"/>
  <c r="V2" i="1"/>
</calcChain>
</file>

<file path=xl/sharedStrings.xml><?xml version="1.0" encoding="utf-8"?>
<sst xmlns="http://schemas.openxmlformats.org/spreadsheetml/2006/main" count="2239" uniqueCount="700">
  <si>
    <r>
      <rPr>
        <b/>
        <sz val="11"/>
        <color rgb="FFFF0000"/>
        <rFont val="Calibri"/>
        <family val="2"/>
        <scheme val="minor"/>
      </rPr>
      <t>*</t>
    </r>
    <r>
      <rPr>
        <b/>
        <sz val="11"/>
        <color theme="1"/>
        <rFont val="Calibri"/>
        <family val="2"/>
        <scheme val="minor"/>
      </rPr>
      <t xml:space="preserve"> Título</t>
    </r>
  </si>
  <si>
    <r>
      <rPr>
        <b/>
        <sz val="11"/>
        <color rgb="FFFF0000"/>
        <rFont val="Calibri"/>
        <family val="2"/>
        <scheme val="minor"/>
      </rPr>
      <t xml:space="preserve">* </t>
    </r>
    <r>
      <rPr>
        <b/>
        <sz val="11"/>
        <color theme="1"/>
        <rFont val="Calibri"/>
        <family val="2"/>
        <scheme val="minor"/>
      </rPr>
      <t>Objeto</t>
    </r>
  </si>
  <si>
    <r>
      <rPr>
        <b/>
        <sz val="11"/>
        <color rgb="FFFF0000"/>
        <rFont val="Calibri"/>
        <family val="2"/>
        <scheme val="minor"/>
      </rPr>
      <t>*</t>
    </r>
    <r>
      <rPr>
        <b/>
        <sz val="11"/>
        <color theme="1"/>
        <rFont val="Calibri"/>
        <family val="2"/>
        <scheme val="minor"/>
      </rPr>
      <t xml:space="preserve"> Lugar de ejecución (NUTS)
</t>
    </r>
    <r>
      <rPr>
        <b/>
        <sz val="11"/>
        <color rgb="FFC00000"/>
        <rFont val="Calibri"/>
        <family val="2"/>
      </rPr>
      <t>- Tabla -</t>
    </r>
  </si>
  <si>
    <r>
      <rPr>
        <b/>
        <sz val="11"/>
        <color rgb="FFFF0000"/>
        <rFont val="Calibri"/>
        <family val="2"/>
        <scheme val="minor"/>
      </rPr>
      <t>*</t>
    </r>
    <r>
      <rPr>
        <b/>
        <sz val="11"/>
        <color theme="1"/>
        <rFont val="Calibri"/>
        <family val="2"/>
        <scheme val="minor"/>
      </rPr>
      <t xml:space="preserve"> Tipo de contrato
</t>
    </r>
    <r>
      <rPr>
        <b/>
        <sz val="11"/>
        <color rgb="FFC00000"/>
        <rFont val="Calibri"/>
        <family val="2"/>
      </rPr>
      <t>- Tabla -</t>
    </r>
  </si>
  <si>
    <r>
      <rPr>
        <b/>
        <sz val="11"/>
        <color rgb="FFFF0000"/>
        <rFont val="Calibri"/>
        <family val="2"/>
        <scheme val="minor"/>
      </rPr>
      <t>*</t>
    </r>
    <r>
      <rPr>
        <b/>
        <sz val="11"/>
        <color theme="1"/>
        <rFont val="Calibri"/>
        <family val="2"/>
        <scheme val="minor"/>
      </rPr>
      <t xml:space="preserve"> Subtipo de contrato
</t>
    </r>
    <r>
      <rPr>
        <b/>
        <sz val="11"/>
        <color rgb="FFC00000"/>
        <rFont val="Calibri"/>
        <family val="2"/>
      </rPr>
      <t xml:space="preserve">- Tabla - </t>
    </r>
    <r>
      <rPr>
        <b/>
        <i/>
        <sz val="11"/>
        <color rgb="FF7030A0"/>
        <rFont val="Calibri"/>
        <family val="2"/>
      </rPr>
      <t>(condicionado a columna D)</t>
    </r>
  </si>
  <si>
    <r>
      <rPr>
        <b/>
        <sz val="11"/>
        <color rgb="FFFF0000"/>
        <rFont val="Calibri"/>
        <family val="2"/>
        <scheme val="minor"/>
      </rPr>
      <t>*</t>
    </r>
    <r>
      <rPr>
        <b/>
        <sz val="11"/>
        <color theme="1"/>
        <rFont val="Calibri"/>
        <family val="2"/>
        <scheme val="minor"/>
      </rPr>
      <t xml:space="preserve"> Plazo Ejecución</t>
    </r>
  </si>
  <si>
    <r>
      <rPr>
        <b/>
        <sz val="11"/>
        <color rgb="FFFF0000"/>
        <rFont val="Calibri"/>
        <family val="2"/>
        <scheme val="minor"/>
      </rPr>
      <t>*</t>
    </r>
    <r>
      <rPr>
        <b/>
        <sz val="11"/>
        <color theme="1"/>
        <rFont val="Calibri"/>
        <family val="2"/>
        <scheme val="minor"/>
      </rPr>
      <t xml:space="preserve"> Tipo de Plazo 
</t>
    </r>
    <r>
      <rPr>
        <b/>
        <sz val="11"/>
        <color rgb="FFC00000"/>
        <rFont val="Calibri"/>
        <family val="2"/>
      </rPr>
      <t>- Tabla -</t>
    </r>
  </si>
  <si>
    <r>
      <rPr>
        <b/>
        <sz val="11"/>
        <color rgb="FFFF0000"/>
        <rFont val="Calibri"/>
        <family val="2"/>
        <scheme val="minor"/>
      </rPr>
      <t>*</t>
    </r>
    <r>
      <rPr>
        <b/>
        <sz val="11"/>
        <color theme="1"/>
        <rFont val="Calibri"/>
        <family val="2"/>
        <scheme val="minor"/>
      </rPr>
      <t xml:space="preserve"> NIF Adjudicatario</t>
    </r>
  </si>
  <si>
    <r>
      <rPr>
        <b/>
        <sz val="11"/>
        <color rgb="FFFF0000"/>
        <rFont val="Calibri"/>
        <family val="2"/>
        <scheme val="minor"/>
      </rPr>
      <t>*</t>
    </r>
    <r>
      <rPr>
        <b/>
        <sz val="11"/>
        <color theme="1"/>
        <rFont val="Calibri"/>
        <family val="2"/>
        <scheme val="minor"/>
      </rPr>
      <t xml:space="preserve"> Operativa contable
</t>
    </r>
    <r>
      <rPr>
        <b/>
        <sz val="11"/>
        <color rgb="FFC00000"/>
        <rFont val="Calibri"/>
        <family val="2"/>
      </rPr>
      <t>- Tabla -</t>
    </r>
  </si>
  <si>
    <r>
      <rPr>
        <b/>
        <sz val="11"/>
        <color rgb="FFFF0000"/>
        <rFont val="Calibri"/>
        <family val="2"/>
        <scheme val="minor"/>
      </rPr>
      <t>*</t>
    </r>
    <r>
      <rPr>
        <b/>
        <sz val="11"/>
        <color theme="1"/>
        <rFont val="Calibri"/>
        <family val="2"/>
        <scheme val="minor"/>
      </rPr>
      <t xml:space="preserve"> Importe Adjudicación Neto</t>
    </r>
  </si>
  <si>
    <r>
      <rPr>
        <b/>
        <sz val="11"/>
        <color rgb="FFFF0000"/>
        <rFont val="Calibri"/>
        <family val="2"/>
        <scheme val="minor"/>
      </rPr>
      <t>*</t>
    </r>
    <r>
      <rPr>
        <b/>
        <sz val="11"/>
        <color theme="1"/>
        <rFont val="Calibri"/>
        <family val="2"/>
        <scheme val="minor"/>
      </rPr>
      <t xml:space="preserve"> Tipo IVA adjudicación 
</t>
    </r>
    <r>
      <rPr>
        <b/>
        <sz val="11"/>
        <color rgb="FFC00000"/>
        <rFont val="Calibri"/>
        <family val="2"/>
      </rPr>
      <t>- Tabla -</t>
    </r>
  </si>
  <si>
    <r>
      <rPr>
        <b/>
        <sz val="11"/>
        <color rgb="FFFF0000"/>
        <rFont val="Calibri"/>
        <family val="2"/>
        <scheme val="minor"/>
      </rPr>
      <t>*</t>
    </r>
    <r>
      <rPr>
        <b/>
        <sz val="11"/>
        <color theme="1"/>
        <rFont val="Calibri"/>
        <family val="2"/>
        <scheme val="minor"/>
      </rPr>
      <t xml:space="preserve"> Importe adjudicación IVA incluido
</t>
    </r>
    <r>
      <rPr>
        <b/>
        <sz val="11"/>
        <color rgb="FF7030A0"/>
        <rFont val="Calibri"/>
        <family val="2"/>
        <scheme val="minor"/>
      </rPr>
      <t xml:space="preserve">- Fórmula </t>
    </r>
    <r>
      <rPr>
        <b/>
        <sz val="11"/>
        <color rgb="FFC00000"/>
        <rFont val="Calibri"/>
        <family val="2"/>
        <scheme val="minor"/>
      </rPr>
      <t>-</t>
    </r>
  </si>
  <si>
    <r>
      <rPr>
        <b/>
        <sz val="11"/>
        <color rgb="FFFF0000"/>
        <rFont val="Calibri"/>
        <family val="2"/>
        <scheme val="minor"/>
      </rPr>
      <t>*</t>
    </r>
    <r>
      <rPr>
        <b/>
        <sz val="11"/>
        <color theme="1"/>
        <rFont val="Calibri"/>
        <family val="2"/>
        <scheme val="minor"/>
      </rPr>
      <t xml:space="preserve"> Fecha de adjudicación</t>
    </r>
  </si>
  <si>
    <r>
      <rPr>
        <b/>
        <sz val="11"/>
        <color rgb="FFFF0000"/>
        <rFont val="Calibri"/>
        <family val="2"/>
        <scheme val="minor"/>
      </rPr>
      <t>*</t>
    </r>
    <r>
      <rPr>
        <b/>
        <sz val="11"/>
        <color theme="1"/>
        <rFont val="Calibri"/>
        <family val="2"/>
        <scheme val="minor"/>
      </rPr>
      <t xml:space="preserve"> Justificación de la necesidad</t>
    </r>
  </si>
  <si>
    <r>
      <t xml:space="preserve">Programa
</t>
    </r>
    <r>
      <rPr>
        <b/>
        <sz val="11"/>
        <color rgb="FFC00000"/>
        <rFont val="Calibri"/>
        <family val="2"/>
      </rPr>
      <t>- Tabla -</t>
    </r>
  </si>
  <si>
    <r>
      <t xml:space="preserve">Prg
</t>
    </r>
    <r>
      <rPr>
        <b/>
        <sz val="11"/>
        <color rgb="FFC00000"/>
        <rFont val="Calibri"/>
        <family val="2"/>
        <scheme val="minor"/>
      </rPr>
      <t>- Fórmula -</t>
    </r>
    <r>
      <rPr>
        <b/>
        <sz val="11"/>
        <color theme="1"/>
        <rFont val="Calibri"/>
        <family val="2"/>
        <scheme val="minor"/>
      </rPr>
      <t xml:space="preserve">
</t>
    </r>
    <r>
      <rPr>
        <b/>
        <sz val="11"/>
        <color rgb="FF7030A0"/>
        <rFont val="Calibri"/>
        <family val="2"/>
        <scheme val="minor"/>
      </rPr>
      <t>(esconder)</t>
    </r>
  </si>
  <si>
    <r>
      <t xml:space="preserve">Proyecto
</t>
    </r>
    <r>
      <rPr>
        <b/>
        <sz val="11"/>
        <color rgb="FFC00000"/>
        <rFont val="Calibri"/>
        <family val="2"/>
      </rPr>
      <t>- Tabla -</t>
    </r>
    <r>
      <rPr>
        <b/>
        <sz val="11"/>
        <color rgb="FF7030A0"/>
        <rFont val="Calibri"/>
        <family val="2"/>
      </rPr>
      <t xml:space="preserve"> (condicionado a columna O)</t>
    </r>
  </si>
  <si>
    <r>
      <t xml:space="preserve">Código Proyecto
</t>
    </r>
    <r>
      <rPr>
        <b/>
        <sz val="11"/>
        <color rgb="FFC00000"/>
        <rFont val="Calibri"/>
        <family val="2"/>
        <scheme val="minor"/>
      </rPr>
      <t>- Formula -</t>
    </r>
    <r>
      <rPr>
        <b/>
        <sz val="11"/>
        <color theme="1"/>
        <rFont val="Calibri"/>
        <family val="2"/>
        <scheme val="minor"/>
      </rPr>
      <t xml:space="preserve">
</t>
    </r>
    <r>
      <rPr>
        <b/>
        <sz val="11"/>
        <color rgb="FF7030A0"/>
        <rFont val="Calibri"/>
        <family val="2"/>
        <scheme val="minor"/>
      </rPr>
      <t>(esconder)</t>
    </r>
  </si>
  <si>
    <r>
      <t xml:space="preserve">Componente
</t>
    </r>
    <r>
      <rPr>
        <b/>
        <sz val="11"/>
        <color rgb="FFC00000"/>
        <rFont val="Calibri"/>
        <family val="2"/>
      </rPr>
      <t xml:space="preserve">- Tabla - </t>
    </r>
  </si>
  <si>
    <r>
      <t xml:space="preserve">Inversión
</t>
    </r>
    <r>
      <rPr>
        <b/>
        <sz val="11"/>
        <color rgb="FFC00000"/>
        <rFont val="Calibri"/>
        <family val="2"/>
      </rPr>
      <t xml:space="preserve">- Tabla - </t>
    </r>
    <r>
      <rPr>
        <b/>
        <sz val="11"/>
        <color rgb="FF7030A0"/>
        <rFont val="Calibri"/>
        <family val="2"/>
        <scheme val="minor"/>
      </rPr>
      <t>(condicionado a columna S)</t>
    </r>
  </si>
  <si>
    <r>
      <t xml:space="preserve">Código Inversión
</t>
    </r>
    <r>
      <rPr>
        <b/>
        <sz val="11"/>
        <color rgb="FFC00000"/>
        <rFont val="Calibri"/>
        <family val="2"/>
        <scheme val="minor"/>
      </rPr>
      <t>- Formula -</t>
    </r>
    <r>
      <rPr>
        <b/>
        <sz val="11"/>
        <color theme="1"/>
        <rFont val="Calibri"/>
        <family val="2"/>
        <scheme val="minor"/>
      </rPr>
      <t xml:space="preserve">
</t>
    </r>
    <r>
      <rPr>
        <b/>
        <sz val="11"/>
        <color rgb="FF7030A0"/>
        <rFont val="Calibri"/>
        <family val="2"/>
        <scheme val="minor"/>
      </rPr>
      <t>(esconder)</t>
    </r>
  </si>
  <si>
    <r>
      <t xml:space="preserve">Localizador
</t>
    </r>
    <r>
      <rPr>
        <b/>
        <sz val="11"/>
        <color rgb="FF7030A0"/>
        <rFont val="Calibri"/>
        <family val="2"/>
        <scheme val="minor"/>
      </rPr>
      <t>- Fórmula -</t>
    </r>
  </si>
  <si>
    <t>% Cofinanciación</t>
  </si>
  <si>
    <r>
      <t xml:space="preserve">Programa-2
</t>
    </r>
    <r>
      <rPr>
        <b/>
        <sz val="11"/>
        <color rgb="FFC00000"/>
        <rFont val="Calibri"/>
        <family val="2"/>
      </rPr>
      <t>- Tabla -</t>
    </r>
  </si>
  <si>
    <r>
      <t>Prg-2</t>
    </r>
    <r>
      <rPr>
        <b/>
        <sz val="11"/>
        <color rgb="FFC00000"/>
        <rFont val="Calibri"/>
        <family val="2"/>
        <scheme val="minor"/>
      </rPr>
      <t xml:space="preserve">
- Fórmula -</t>
    </r>
    <r>
      <rPr>
        <b/>
        <sz val="11"/>
        <color theme="1"/>
        <rFont val="Calibri"/>
        <family val="2"/>
        <scheme val="minor"/>
      </rPr>
      <t xml:space="preserve">
</t>
    </r>
    <r>
      <rPr>
        <b/>
        <sz val="11"/>
        <color rgb="FF7030A0"/>
        <rFont val="Calibri"/>
        <family val="2"/>
        <scheme val="minor"/>
      </rPr>
      <t>(esconder)</t>
    </r>
  </si>
  <si>
    <r>
      <t xml:space="preserve">Proyecto-2
</t>
    </r>
    <r>
      <rPr>
        <b/>
        <sz val="11"/>
        <color rgb="FFC00000"/>
        <rFont val="Calibri"/>
        <family val="2"/>
      </rPr>
      <t xml:space="preserve">- Tabla - </t>
    </r>
    <r>
      <rPr>
        <b/>
        <sz val="11"/>
        <color rgb="FF7030A0"/>
        <rFont val="Calibri"/>
        <family val="2"/>
      </rPr>
      <t>(condicionado a columna X)</t>
    </r>
  </si>
  <si>
    <r>
      <t xml:space="preserve">Código Proyecto-2
</t>
    </r>
    <r>
      <rPr>
        <b/>
        <sz val="11"/>
        <color rgb="FFC00000"/>
        <rFont val="Calibri"/>
        <family val="2"/>
        <scheme val="minor"/>
      </rPr>
      <t>- Formula -</t>
    </r>
    <r>
      <rPr>
        <b/>
        <sz val="11"/>
        <color theme="1"/>
        <rFont val="Calibri"/>
        <family val="2"/>
        <scheme val="minor"/>
      </rPr>
      <t xml:space="preserve">
</t>
    </r>
    <r>
      <rPr>
        <b/>
        <sz val="11"/>
        <color rgb="FF7030A0"/>
        <rFont val="Calibri"/>
        <family val="2"/>
        <scheme val="minor"/>
      </rPr>
      <t>(esconder)</t>
    </r>
  </si>
  <si>
    <r>
      <t xml:space="preserve">Componente 2
</t>
    </r>
    <r>
      <rPr>
        <b/>
        <sz val="11"/>
        <color rgb="FFC00000"/>
        <rFont val="Calibri"/>
        <family val="2"/>
      </rPr>
      <t>- Tabla -</t>
    </r>
  </si>
  <si>
    <r>
      <t xml:space="preserve">Inversiòn 2
</t>
    </r>
    <r>
      <rPr>
        <b/>
        <sz val="11"/>
        <color rgb="FFC00000"/>
        <rFont val="Calibri"/>
        <family val="2"/>
      </rPr>
      <t>- Tabla -</t>
    </r>
    <r>
      <rPr>
        <b/>
        <sz val="11"/>
        <color theme="1"/>
        <rFont val="Calibri"/>
        <family val="2"/>
        <scheme val="minor"/>
      </rPr>
      <t xml:space="preserve">
</t>
    </r>
    <r>
      <rPr>
        <b/>
        <sz val="11"/>
        <color rgb="FF7030A0"/>
        <rFont val="Calibri"/>
        <family val="2"/>
        <scheme val="minor"/>
      </rPr>
      <t>(condicionado a columna AB)</t>
    </r>
  </si>
  <si>
    <r>
      <t xml:space="preserve">Código Inversión-2
</t>
    </r>
    <r>
      <rPr>
        <b/>
        <sz val="11"/>
        <color rgb="FFC00000"/>
        <rFont val="Calibri"/>
        <family val="2"/>
        <scheme val="minor"/>
      </rPr>
      <t xml:space="preserve">- Formula - 
</t>
    </r>
    <r>
      <rPr>
        <b/>
        <sz val="11"/>
        <color rgb="FF7030A0"/>
        <rFont val="Calibri"/>
        <family val="2"/>
        <scheme val="minor"/>
      </rPr>
      <t>(esconder)</t>
    </r>
  </si>
  <si>
    <r>
      <t xml:space="preserve">Localizador-2
</t>
    </r>
    <r>
      <rPr>
        <b/>
        <sz val="11"/>
        <color rgb="FF7030A0"/>
        <rFont val="Calibri"/>
        <family val="2"/>
        <scheme val="minor"/>
      </rPr>
      <t>- Fórmula -</t>
    </r>
  </si>
  <si>
    <t>% Cofinanciación 2</t>
  </si>
  <si>
    <t>2026/001/01</t>
  </si>
  <si>
    <t>Servicios de participación y agenda de citas en el forum AMW (Association Meetings Workshop) 2026 que se celebra en Valladolid</t>
  </si>
  <si>
    <t>ES418 - Valladolid</t>
  </si>
  <si>
    <t>SE_Servicios</t>
  </si>
  <si>
    <t>40248 - Otros servicios</t>
  </si>
  <si>
    <t>D - Días</t>
  </si>
  <si>
    <t>B05301742</t>
  </si>
  <si>
    <t>CONT_FIN - Contabilidad Financiera</t>
  </si>
  <si>
    <t>promoción turismo</t>
  </si>
  <si>
    <t>2026/002/01</t>
  </si>
  <si>
    <t>Servicios de catering de un vino español/aperitivo para el evento  de presentación de Castilla-La Mancha en Fitur 2026, que se celebra en Cifuentes</t>
  </si>
  <si>
    <t>ES424 - Guadalajara</t>
  </si>
  <si>
    <t>40238 - Servicios de hostelería y restaurante</t>
  </si>
  <si>
    <t>49141876F</t>
  </si>
  <si>
    <t>2026/003/01</t>
  </si>
  <si>
    <t>Adquisición de 15 cajas de productos DO, para su entrega en los eventos designados y exclusivos de gastronomía, donde se promociona la marca Raíz Culinaria</t>
  </si>
  <si>
    <t>ES425 - Toledo</t>
  </si>
  <si>
    <t>SU_Suministros</t>
  </si>
  <si>
    <t>40250 - Adquisición</t>
  </si>
  <si>
    <t>B87388161</t>
  </si>
  <si>
    <t>Diferentes IVAs</t>
  </si>
  <si>
    <t>promoción gastronomía</t>
  </si>
  <si>
    <t>2026/004/01</t>
  </si>
  <si>
    <t>Suministro de material de oficina</t>
  </si>
  <si>
    <t>B45534880</t>
  </si>
  <si>
    <t>cONT_FIN - Contabilidad Financiera</t>
  </si>
  <si>
    <t>Gastos de funcionamiento</t>
  </si>
  <si>
    <t>2026/005/01</t>
  </si>
  <si>
    <t>2026/006/01</t>
  </si>
  <si>
    <t>Montaje audiovisual y técnico (tarima, escenario, pantallas, megafonía, iluminación) para el evento de presentación de Castilla-La Mancha en Fitur 2026, que se celebra en Cifuentes</t>
  </si>
  <si>
    <t>B02242964</t>
  </si>
  <si>
    <t>2026/007/01</t>
  </si>
  <si>
    <t>Servicios de acondicionamiento de un espacio a través del diseño arquitetónico, para la participación de Castilla-La Mancha en Madrid Fusión 2026</t>
  </si>
  <si>
    <t>ES300 - Madrid</t>
  </si>
  <si>
    <t>40233 - Servicios de arquitectura; servicios de ingeniería y servicios integrados de ingeniería; servicios de planificación urbana y servicios de arquitectura paisajista. Servicios conexos de consultores en ciencia y tecnología. Servicios de ensayos y anílisis tícnicos</t>
  </si>
  <si>
    <t>B75555460</t>
  </si>
  <si>
    <t>2026/008/01</t>
  </si>
  <si>
    <t>Servicios de participación y agenda de citas en el IBX- Costa Sol Event 2026 que se celebra en Benalmádena</t>
  </si>
  <si>
    <t>ES617 - Málaga</t>
  </si>
  <si>
    <t>GB206907805</t>
  </si>
  <si>
    <t>2026/009/01</t>
  </si>
  <si>
    <t>Servicios de retirada de vinilos decorativos, con temática navideña, instalados en escaparates y puertas de acceso a Oficina de promoción turística de Castilla-La Mancha en Madrid</t>
  </si>
  <si>
    <t>B83954958</t>
  </si>
  <si>
    <t>2026/010/01</t>
  </si>
  <si>
    <t>Impresión de 800 unidades del folleto "Astroturismo en Castilla-La Mancha", para repartir en diferentes eventos promocionales</t>
  </si>
  <si>
    <t>40236 - Servicios editoriales y de imprenta, por tarifa o por contrato</t>
  </si>
  <si>
    <t>B80178163</t>
  </si>
  <si>
    <t>2026/011/01</t>
  </si>
  <si>
    <t>Adquisición de una tablet para su utilización en acciones promocionales durante ferias nacionales e internacionales, concursos, así  como el manejo de bases de datos</t>
  </si>
  <si>
    <t>B45344645</t>
  </si>
  <si>
    <t>2026/012/01</t>
  </si>
  <si>
    <t>Adquisición de una funda tablet para su utilización en acciones promocionales durante ferias nacionales e internacionales, concursos, así  como el manejo de bases de datos</t>
  </si>
  <si>
    <t>2026/013/01</t>
  </si>
  <si>
    <t>Servicios de impresión de 29,000 unidades de folletos de diferentes tamaños de cara a la promoción de Castilla-La Mancha</t>
  </si>
  <si>
    <t>ES422 - Ciudad Real</t>
  </si>
  <si>
    <t>B13215587</t>
  </si>
  <si>
    <t>2026/014/01</t>
  </si>
  <si>
    <t>Servicios de realización de distintas propuestas de grafitis-murales para el stand de Madrid Fusión 2026</t>
  </si>
  <si>
    <t>06273102J</t>
  </si>
  <si>
    <t>2026/015/01</t>
  </si>
  <si>
    <t>Servicios de producción de vídeo promocional de Raíz Culinaria</t>
  </si>
  <si>
    <t>ES423 - Cuenca</t>
  </si>
  <si>
    <t>E16325391</t>
  </si>
  <si>
    <t>2026/016/01</t>
  </si>
  <si>
    <t>Servicios de producción, transporte, montaje, y desmontaje en régimen de alquiler del stand de Madrid Fusión 2026</t>
  </si>
  <si>
    <t>40249 - Alquiler</t>
  </si>
  <si>
    <t>A28889939</t>
  </si>
  <si>
    <t>2026/017/01</t>
  </si>
  <si>
    <t>Servicios de colocación y protección de distintas piezas del almacén, dos personas, durante tres horas el día 10 de marzo</t>
  </si>
  <si>
    <t>B45390127</t>
  </si>
  <si>
    <t>2026/018/01</t>
  </si>
  <si>
    <t>Obras de adaptación del espacio promocional de turismo Castilla-La Mancha en la edición de 2026 de "Casa Decor"</t>
  </si>
  <si>
    <t>OB_Obras</t>
  </si>
  <si>
    <t>40214 - Otras instalaciones de edificios y obras</t>
  </si>
  <si>
    <t>M - Meses</t>
  </si>
  <si>
    <t>B87405635</t>
  </si>
  <si>
    <t>promoción artesanía</t>
  </si>
  <si>
    <t>2026/019/01</t>
  </si>
  <si>
    <t>Servicios de mantenimiento informático de equipos durante el 2026</t>
  </si>
  <si>
    <t>40228 - Servicios de informática y servicios conexos</t>
  </si>
  <si>
    <t>Y - Años</t>
  </si>
  <si>
    <t>2026/020/01</t>
  </si>
  <si>
    <t>Adquisición de 8000 servilletas de cóctel para los servicios de catas y degustaciones que se harán en Fitur 2026</t>
  </si>
  <si>
    <t>B45846714</t>
  </si>
  <si>
    <t>2026/021/01</t>
  </si>
  <si>
    <t>Servicios de limpieza de cuatro chaquetas utilizadas en distintos eventos como uniforme</t>
  </si>
  <si>
    <t>B45794542</t>
  </si>
  <si>
    <t>2026/022/01</t>
  </si>
  <si>
    <t>Cuota anual de participación como miembro de la Asociación Europea de Film Commissions (EUFCN)</t>
  </si>
  <si>
    <t>BE0887.621.858</t>
  </si>
  <si>
    <t>promoción film commission</t>
  </si>
  <si>
    <t>2026/023/01</t>
  </si>
  <si>
    <t>Cuota de registro de participación en Road Show-workshop en las ciudades de Bristol y Birmingham (Reino Unido) organizadas por la Oficina de Turismo de España en Londres</t>
  </si>
  <si>
    <t>GB350986082</t>
  </si>
  <si>
    <t>2026/024/01</t>
  </si>
  <si>
    <t>Servicios de gestión de community manager en redes sociales de las cuentas de Turismo Castilla-La Mancha y Hospederías de Castilla-La Mancha</t>
  </si>
  <si>
    <t>40234 - Servicios de publicidad</t>
  </si>
  <si>
    <t>J72457906</t>
  </si>
  <si>
    <t>2026/025/01</t>
  </si>
  <si>
    <t>Adquisición de dos protectores de pantalla y dos fundas anticaida, para la tablet adquirida con motivo de la utilidad que se le dará en el marco de Fitur 2026</t>
  </si>
  <si>
    <t>B80697923</t>
  </si>
  <si>
    <t>2026/026/01</t>
  </si>
  <si>
    <t>Servicios de elaboración de tapas, montaje, material, servicio, gestión y seguro de responsabilidad civil para la muestra gastronómica de Albacete en Fitur 2026</t>
  </si>
  <si>
    <t>G02014702</t>
  </si>
  <si>
    <t>2026/027/01</t>
  </si>
  <si>
    <t>Servicios de elaboración de tapas, montaje, material, servicio, gestión y seguro de responsabilidad civil para la muestra gastronómica de Guadalajara en Fitur 2026</t>
  </si>
  <si>
    <t>G19250695</t>
  </si>
  <si>
    <t>2026/028/01</t>
  </si>
  <si>
    <t>Servicios de elaboración de tapas, montaje, material, servicio, gestión y seguro de responsabilidad civil para la muestra gastronómica de Cuenca en Fitur 2026</t>
  </si>
  <si>
    <t>G16011421</t>
  </si>
  <si>
    <t>2026/029/01</t>
  </si>
  <si>
    <t>Servicios de elaboración de tapas, montaje, material, servicio, gestión y seguro de responsabilidad civil para la muestra gastronómica de Ciudad Real en Fitur 2026</t>
  </si>
  <si>
    <t>G13033030</t>
  </si>
  <si>
    <t>2026/030/01</t>
  </si>
  <si>
    <t>Servicios de elaboración de tapas, montaje, material, servicio, gestión y seguro de responsabilidad civil para la muestra gastronómica de Toledo en Fitur 2026</t>
  </si>
  <si>
    <t>G45019759</t>
  </si>
  <si>
    <t>2026/031/01</t>
  </si>
  <si>
    <t>Servicios de catering de productos fríos, calientes, bebidas, café y bollería, desplazamiento, honorarios y alojamiento del equipo de personal de organización de cocina de la zona de gastronomía en el stand de Fitur 2026</t>
  </si>
  <si>
    <t>B02731032</t>
  </si>
  <si>
    <t>2026/032/01</t>
  </si>
  <si>
    <t>Servicios de showcooking ofrecido por cocineros embajadores de Raíz Culinaria, incluyendo catas, showcooking, taller dulce, en el stand de Raiz Culinaria en Fitur 2026</t>
  </si>
  <si>
    <t>G05328463</t>
  </si>
  <si>
    <t>2026/033/01</t>
  </si>
  <si>
    <t>Asistencia a presentación del mercado MICE destinada a los nueve alojamientos que integran la Red de Hospederías de Castilla-La Mancha</t>
  </si>
  <si>
    <t>2026/034/01</t>
  </si>
  <si>
    <t>Servicios de barmans, limpieza y material desechable y fungible para la zona de gastronomía  en el stand de Fitur 2026</t>
  </si>
  <si>
    <t>B45457348</t>
  </si>
  <si>
    <t>2026/035/01</t>
  </si>
  <si>
    <t>Servicios de realización de taresas de apoyo al área comecial y eventos del Centro Regional de Artesanía de Castilla-La Mancha, situado en Mezquita de Tornerías</t>
  </si>
  <si>
    <t>40243 - Servicios de colocación y suministro de personal</t>
  </si>
  <si>
    <t>B45387529</t>
  </si>
  <si>
    <t>2026/036/01</t>
  </si>
  <si>
    <t>2026/037/01</t>
  </si>
  <si>
    <t>Servicios de entrega, instalación y recogida de horno, con soporte para uso de los cocineros durante los showcooking de Madrid Fusión 2026</t>
  </si>
  <si>
    <t>B88353529</t>
  </si>
  <si>
    <t>2026/038/01</t>
  </si>
  <si>
    <t>Adquisición de papel especial de embalaje de panal de abeja para las piezas de artesanía</t>
  </si>
  <si>
    <t>W0264006H</t>
  </si>
  <si>
    <t>2026/039/01</t>
  </si>
  <si>
    <t>Servicios de impresión de un vinilo adhesivo para el stand de Raiz Culinaria de la feria gastronómica Madrid Fusión 2026</t>
  </si>
  <si>
    <t>B87409223</t>
  </si>
  <si>
    <t>2026/040/01</t>
  </si>
  <si>
    <t>Adquisición  de gafas de cartón especiales, que se repartirán entre las diferentes provincias con motivo del Eclipe solar que tendrá lugar el 26 de agosto de 2026, con el fin de promocionar Castilla-La Mancha como destino astronómico de calidad</t>
  </si>
  <si>
    <t>B45354081</t>
  </si>
  <si>
    <t>2026/041/01</t>
  </si>
  <si>
    <t>Servicios de showcooking almuerzo tradicional vegano, show barman cocktail, y presencia de tres sumilleres ofrecido, en el stand de Raiz Culinaria en Madrid Fusión 2026</t>
  </si>
  <si>
    <t>2026/042/01</t>
  </si>
  <si>
    <t>Servicios de desayuno, almuerzo, coctelería, degustaciones y vinios ofrecidos en Madrid Fusión 2026 por embajadores de Raiz Culinaria Castilla-La Mancha</t>
  </si>
  <si>
    <t>2026/043/01</t>
  </si>
  <si>
    <t>Adquisición de 20 platos de cerámica con diseños del Quijote, para la promoción internacional de la artesanía de la región</t>
  </si>
  <si>
    <t>B45326618</t>
  </si>
  <si>
    <t>2026/044/01</t>
  </si>
  <si>
    <t>Adquisición de material promocional destinado a temática LGTB para su utilización en Fitur 2026</t>
  </si>
  <si>
    <t>2026/045/01</t>
  </si>
  <si>
    <t>Mensajería: envío de folletos y material promocional la Mezquita de Tornerías, que ahora alberga la Oficina de turismo de Castilla-La Mancha en Toledo</t>
  </si>
  <si>
    <t>40223 - Servicios de transporte por vía terrestre, incluidos los servicios de furgones blindados y servicios de mensajería, excepto el transporte de correo</t>
  </si>
  <si>
    <t>B45891850</t>
  </si>
  <si>
    <t>2026/046/01</t>
  </si>
  <si>
    <t>Mensajería: envío de uniformes de azafatas e informadores turísticos a las cinco Diputaciones, y a los Ayuntamientos de Alpera, Cuenca y Almadén, con motivo de la particpación de Castilla-La Mancha en Fitur 2026</t>
  </si>
  <si>
    <t>2026/047/01</t>
  </si>
  <si>
    <t>2026/048/01</t>
  </si>
  <si>
    <t>Cuota anual de participación como miembro de la AFCI- Asociación del Film Commissioneres Internacional</t>
  </si>
  <si>
    <t>2026/049/01</t>
  </si>
  <si>
    <t>Adquisición de la acreditación para personal de Eturia clm, con motivo de su asistencia al evento AFCI Studio Summit en Los Ángeles</t>
  </si>
  <si>
    <t>2026/050/01</t>
  </si>
  <si>
    <t>2026/051/01</t>
  </si>
  <si>
    <t>Servicios de alojamiento de cocineros y ayudantes, y material desachable y fungible ofrecido para catas y showcooking ofrecido en el stand de Madrid Fusión 2026</t>
  </si>
  <si>
    <t>2026/052/01</t>
  </si>
  <si>
    <t>Servicios de mozo de almacén</t>
  </si>
  <si>
    <t>2026/053/01</t>
  </si>
  <si>
    <t>Obras de adaptación del espacio promocional de turismo Castilla-La Mancha en la edición de 2026 de "Arco Madrid"</t>
  </si>
  <si>
    <t>B13837471</t>
  </si>
  <si>
    <t>2026/054/01</t>
  </si>
  <si>
    <t>Servicio anual de la plataforma Chat GPT Plus de inteligencia artificial, para su uso por personal de Eturia clm, como ayuda a la gestión de sus propias tareas</t>
  </si>
  <si>
    <t>IE4143435AH</t>
  </si>
  <si>
    <t>2026/055/01</t>
  </si>
  <si>
    <t>Adquisición de 12 bolsas de hojas de magnolio natural para decorar el suelo del stand de Castilla-La Mancha en Madrid Design Festival 2026</t>
  </si>
  <si>
    <t>B09640616</t>
  </si>
  <si>
    <t>2026/056/01</t>
  </si>
  <si>
    <t>Servicios de diseño para mural del stand de Castilla-La Mancha en Madrid Fusión 2026</t>
  </si>
  <si>
    <t>09061988B</t>
  </si>
  <si>
    <t>2026/057/01</t>
  </si>
  <si>
    <t>Producción de dos videos para su exposición en el stand de Castilla-La Mancha en la feria Madrid Design Festival 2026</t>
  </si>
  <si>
    <t>03867410Y</t>
  </si>
  <si>
    <t>2026/058/01</t>
  </si>
  <si>
    <t xml:space="preserve">Adquisición de 20 golondrinas realizadas en porcelana por la artesana María Lorenzo Camisón, que se entregará como merchandising </t>
  </si>
  <si>
    <t>03935079D</t>
  </si>
  <si>
    <t>2026/059/01</t>
  </si>
  <si>
    <t>Adquisición de 30 chaquetas de cocina con bordados de Raiz Culinaria, para la promociíon de la gastronomía de la región</t>
  </si>
  <si>
    <t>B13514013</t>
  </si>
  <si>
    <t>2026/060/01</t>
  </si>
  <si>
    <t>Producción de cinco soportes para la escultura diseñada por arquitecto de la región para Madrid Design Festival 2026</t>
  </si>
  <si>
    <t>B45322138</t>
  </si>
  <si>
    <t>2026/061/01</t>
  </si>
  <si>
    <t>Suministro de certificado digital cualificado , con una válidez de dos años, para el desarrollo de la actividad profesional de la Consejera delegada de Eturia clm</t>
  </si>
  <si>
    <t>A82743287</t>
  </si>
  <si>
    <t>2026/062/01</t>
  </si>
  <si>
    <t>Servicios de producción de 2.500 agendas promocionales de turismo Castilla-La Mancha del año 2026</t>
  </si>
  <si>
    <t>B45339637</t>
  </si>
  <si>
    <t>2026/063/01</t>
  </si>
  <si>
    <t>Servicios de dirección artística y supervisión de la construcción del stand de Castilla-La Mancha en Fitur 2026</t>
  </si>
  <si>
    <t>B13589312</t>
  </si>
  <si>
    <t>2026/064/01</t>
  </si>
  <si>
    <t>Suministro de mobiliario para el área de venta de entradas de Mezquita de Tornerías</t>
  </si>
  <si>
    <t>B45921921</t>
  </si>
  <si>
    <t>2026/065/01</t>
  </si>
  <si>
    <t>Servicios de grabación de video y fotografías para el evento ARCO 2026</t>
  </si>
  <si>
    <t>77718035T</t>
  </si>
  <si>
    <t>2026/066/01</t>
  </si>
  <si>
    <t>Servicios de hosting anual de la web promocional viajesescolares.castillalamancha.es</t>
  </si>
  <si>
    <t>B02950939</t>
  </si>
  <si>
    <t>2026/067/01</t>
  </si>
  <si>
    <t>2026/068/01</t>
  </si>
  <si>
    <t>Adquisición de un disco duro de almacenamiento para personal de Eturia clm</t>
  </si>
  <si>
    <t>2026/069/01</t>
  </si>
  <si>
    <t>Producción de dos totems, con información sobre artesanos y diseñador para Madrid design festival</t>
  </si>
  <si>
    <t>B45900305</t>
  </si>
  <si>
    <t>2026/070/01</t>
  </si>
  <si>
    <t>Servicios de transporte de Eturia clm al espacio Madrid design festival</t>
  </si>
  <si>
    <t>2026/071/01</t>
  </si>
  <si>
    <t>Servicios de retirada de obras de artesanía del escaparate de la oficina de promoción turística de Castilla-La Mancha en Madrid</t>
  </si>
  <si>
    <t>2026/072/01</t>
  </si>
  <si>
    <t>Servicios de transporte de piezas artesanas con motivo de la exposición "El arte de recibir"</t>
  </si>
  <si>
    <t>2026/073/01</t>
  </si>
  <si>
    <t>Servicios de dos talleres demostrativos de mimbre, llevados a cabo por artesanos de la región, en Madrid design festival</t>
  </si>
  <si>
    <t>B02303147</t>
  </si>
  <si>
    <t>2026/074/01</t>
  </si>
  <si>
    <t>Adquisición de 1000 bolsas de fieltro que se usarán como merchandising durante el 2026</t>
  </si>
  <si>
    <t>Servicios de afiliación a la Red de Regiones Europeas por el Turismo Sostenible y competitivo (Necstour)</t>
  </si>
  <si>
    <t>BE0812309870</t>
  </si>
  <si>
    <t>2026/075/01</t>
  </si>
  <si>
    <t>Diseño del proyecto "Tránsitos. De la tierra al arte" que se presentará en Arco 2026</t>
  </si>
  <si>
    <t>06271116M</t>
  </si>
  <si>
    <t>2026/076/01</t>
  </si>
  <si>
    <t>Servicios de guardamuebles de mobiliario y enseres de Eturia clm</t>
  </si>
  <si>
    <t>03866368E</t>
  </si>
  <si>
    <t>2026/077/01</t>
  </si>
  <si>
    <t>Servicios de apoyo administrativo, durante seis meses en la oficina central de Eturia clm</t>
  </si>
  <si>
    <t>04236334X</t>
  </si>
  <si>
    <t>2026/078/01</t>
  </si>
  <si>
    <t>Seguro de automóviles para la unidad móvil de promoción turística con matrícula 0028KDX (Iveco Eurocargo 100 E 21)</t>
  </si>
  <si>
    <t>40227 - Servicios financieros: a) servicios de seguros; b) servicios bancarios y de inversión</t>
  </si>
  <si>
    <t>A07002967</t>
  </si>
  <si>
    <t>2026/079/01</t>
  </si>
  <si>
    <t>Seguro de Responsabilidad Civil de Administradores y Directivos de Eturia clm</t>
  </si>
  <si>
    <t>W0371455G</t>
  </si>
  <si>
    <t>2026/080/01</t>
  </si>
  <si>
    <t>Servicios de alquiler de pantalla de tv, más soporte para la reproducción de videos de piezas de artesanía, para exponer en Madrid Design Festival</t>
  </si>
  <si>
    <t>B45730080</t>
  </si>
  <si>
    <t>2026/081/01</t>
  </si>
  <si>
    <t>Servicios de traducción al alemán de los textos del Dossier de destino Castilla-La Mancha</t>
  </si>
  <si>
    <t>ES521 - Alicante/Alacant</t>
  </si>
  <si>
    <t>52771554D</t>
  </si>
  <si>
    <t>2026/082/01</t>
  </si>
  <si>
    <t>Servicios de traducción al inglés de la Guía de Hospederías de Castilla-La Mancha actualizada</t>
  </si>
  <si>
    <t>2026/083/01</t>
  </si>
  <si>
    <t>Servicios de catering durante la jornada de networking dirigida a agencias MICE, destinada a los nueve alojamientos que integran la Red de Hospederías de Castilla-La Mancha</t>
  </si>
  <si>
    <t>B83335448</t>
  </si>
  <si>
    <t>2026/084/01</t>
  </si>
  <si>
    <t>Servicios de instalación de un contador de agua para uso contraincendios de 25 mm en la Mezquita de Tornerías</t>
  </si>
  <si>
    <t>U45615713</t>
  </si>
  <si>
    <t>2026/085/01</t>
  </si>
  <si>
    <t>Adquisición de un pen drive en estuche personalizado para guardar el Plan estratégico de Gastronomía de Castilla-La Mancha, para entregarselo al cocinero Ferrán Adriá</t>
  </si>
  <si>
    <t>2026/086/01</t>
  </si>
  <si>
    <t>Servicios de impresión de 100 unidades del libro de Raiz Culinaria en castellano, y las nuevas actualizaciones, para la promoción de los distintos restaurantes embajadores de la región</t>
  </si>
  <si>
    <t>B45562576</t>
  </si>
  <si>
    <t>2026/087/01</t>
  </si>
  <si>
    <t>Suministro de dulces de mazapán para el evento de presentación de destino turístico de Castilla-La Mancha en Marsella</t>
  </si>
  <si>
    <t>A45013372</t>
  </si>
  <si>
    <t>2026/088/01</t>
  </si>
  <si>
    <t>Servicios de traducción- interpretación español-alemán-español, de la presentación a realizara por parte de la Diputación provincial de Albacete en ITB Berlín</t>
  </si>
  <si>
    <t>DE251753266</t>
  </si>
  <si>
    <t>2026/089/01</t>
  </si>
  <si>
    <t>Servicios de mensajería del mes de enero</t>
  </si>
  <si>
    <t>B45392776</t>
  </si>
  <si>
    <t>2026/090/01</t>
  </si>
  <si>
    <t>Servicios de montaje y desmontaje del stand de Castilla-La Mancha en FIO 2026</t>
  </si>
  <si>
    <t>B13519798</t>
  </si>
  <si>
    <t>2026/091/01</t>
  </si>
  <si>
    <t>Adquisición de 1200 tótem bag, de diferentes diseños, que se utilizarán como merchandising en diferentes eventos</t>
  </si>
  <si>
    <t>B45258357</t>
  </si>
  <si>
    <t>2026/092/01</t>
  </si>
  <si>
    <t>Adquisición de una lámpara con forma de rueda, con estructura en dm de madera de nogal, para la decoración del stand de Castilla-La Mancha en Casa Decor</t>
  </si>
  <si>
    <t>53149530A</t>
  </si>
  <si>
    <t>2026/093/01</t>
  </si>
  <si>
    <t>Adquisición de suelo, hecho con 1140 azulejos realizados por artesano de la región para su instalación en el stand de Castilla-La Mancha en Casa Decor 2026</t>
  </si>
  <si>
    <t>04207448N</t>
  </si>
  <si>
    <t>2026/094/01</t>
  </si>
  <si>
    <t>Adquisición de tres bancadas tapizadas en tela, y tapitazado de una mesa y un sofá curvo, para la decoración del stand de Castilla-La Mancha en Casa Decor</t>
  </si>
  <si>
    <t>B45781838</t>
  </si>
  <si>
    <t>2026/095/01</t>
  </si>
  <si>
    <t>Adquisición de una mampara divisoria de madera rechapada en nogal, realizada por artesano de la región, para decoración del stand de Castilla-La Mancha en Casa Decor</t>
  </si>
  <si>
    <t>E13560370</t>
  </si>
  <si>
    <t>2026/096/01</t>
  </si>
  <si>
    <t>Adquisición de una mesa de centro de fundición bañada en níquel, realizada por artesano de la región, para decoración del stand de Castilla-La Mancha en Casa Decor</t>
  </si>
  <si>
    <t>B02255164</t>
  </si>
  <si>
    <t>2026/097/01</t>
  </si>
  <si>
    <t>Servicios de restauración en Toledo, para el grupo de viaje de familiarización pre-Fitur de agencias de viaje especializadas en eventos</t>
  </si>
  <si>
    <t>B45816113</t>
  </si>
  <si>
    <t>2026/098/01</t>
  </si>
  <si>
    <t>B70637939</t>
  </si>
  <si>
    <t>2026/099/01</t>
  </si>
  <si>
    <t>Prestación del servicio de limpieza del Centro Regional de Artesanía de Castilla-La Mancha (Mezquita de Tornerías)</t>
  </si>
  <si>
    <t>40235 - Servicios de limpieza de edificios y servicios de administración de bienes raíces</t>
  </si>
  <si>
    <t>A61895371</t>
  </si>
  <si>
    <t>gastos de funcionamiento de la sociedad</t>
  </si>
  <si>
    <t>2026/100/01</t>
  </si>
  <si>
    <t>Adquisición de dos apliques de vidrio, realizados por artesano especializado, para la decoración del espacio de Castilla-La Mancha en Casa Decor 2026</t>
  </si>
  <si>
    <t>07540491X</t>
  </si>
  <si>
    <t>2026/101/01</t>
  </si>
  <si>
    <t>Adquisición de dos sillas , una banqueta ergonómicas, y dos resposapiés,  para punto de venta de entradas de Mezquita de Tornerías</t>
  </si>
  <si>
    <t>B45292893</t>
  </si>
  <si>
    <t>2026/102/01</t>
  </si>
  <si>
    <t>Adquisición de tres piezas realizadas por artesano regional, para la decoración del espacio de Castilla-La Mancha en Casa Decor 2026</t>
  </si>
  <si>
    <t>04202747A</t>
  </si>
  <si>
    <t>2026/103/01</t>
  </si>
  <si>
    <t>Adquisición de cinco piezas de esparto, realizadas por artesana de la región, para la escultura que se presentará en Madrid Design Festival 2026</t>
  </si>
  <si>
    <t>04558025T</t>
  </si>
  <si>
    <t>2026/104/01</t>
  </si>
  <si>
    <t>Adquisición de una cortina de esparto, realizada por artesana de la región, para el espacio de Castilla-La Mancha en Casa Decor 2026</t>
  </si>
  <si>
    <t>05922315E</t>
  </si>
  <si>
    <t>2026/105/01</t>
  </si>
  <si>
    <t>Adquisición de mueble bargueño,  realizada por artesano de la región, para el espacio de Castilla-La Mancha en Casa Decor 2026</t>
  </si>
  <si>
    <t>2026/106/01</t>
  </si>
  <si>
    <t>Adquisición de varias piezas de mármol, realizadas por artesano de la región, para el espacio de Castilla-La Mancha en Casa Decor 2026</t>
  </si>
  <si>
    <t>06264549Q</t>
  </si>
  <si>
    <t>2026/107/01</t>
  </si>
  <si>
    <t>Servicios de realización de seis videos, de la realización de su trabajo por parte de los artesanos participantes, para su visualización en el stand de la Mercedes Fashion Week de Madrid</t>
  </si>
  <si>
    <t>2026/108/01</t>
  </si>
  <si>
    <t>Servicios de taller demostrativo realizando piezas de hojalata, por artesano de la región en Madrid Design Festival</t>
  </si>
  <si>
    <t>B45390259</t>
  </si>
  <si>
    <t>2026/109/01</t>
  </si>
  <si>
    <t>Servicios de taller demostrativo realizando piezas de mimbre, por artesano de la región en Madrid Design Festival</t>
  </si>
  <si>
    <t>2026/110/01</t>
  </si>
  <si>
    <t>Servicios de taller demostrativo realizando piezas de metal, por artesano de la región en Madrid Design Festival</t>
  </si>
  <si>
    <t>05907634S</t>
  </si>
  <si>
    <t>2026/111/01</t>
  </si>
  <si>
    <t>Servicios de taller demostrativo de fibras naturales, impartido por artesano de la región en Madrid Design Festival</t>
  </si>
  <si>
    <t>2026/112/01</t>
  </si>
  <si>
    <t>Servicios de taller demostrativo de realización de piezas de metal, impartido por artesano de la región en Madrid Design Festival</t>
  </si>
  <si>
    <t>2026/113/01</t>
  </si>
  <si>
    <t>Adquisición de una silla metálica con asiento de cuero,  realizada por artesano de la región, para el espacio de Castilla-La Mancha en Casa Decor 2026</t>
  </si>
  <si>
    <t>059007634S</t>
  </si>
  <si>
    <t>2026/114/01</t>
  </si>
  <si>
    <t>Adquisición de un sistema de microfonía, altavoces y rack de prensa conectado a atril institucional para la Mezquita de Tornerías</t>
  </si>
  <si>
    <t>B45581425</t>
  </si>
  <si>
    <t>2026/115/01</t>
  </si>
  <si>
    <t>Servicios de comunicación: estrategia y conexión entre profesionales del periodismo cultural, arte y lifestyle, para la exposición de sala Arco</t>
  </si>
  <si>
    <t>B05396940</t>
  </si>
  <si>
    <t>2026/116/01</t>
  </si>
  <si>
    <t>Adquisición de dos billeteros en distintos colores, para utilizar como merchandising vip en diferentes eventos</t>
  </si>
  <si>
    <t>B45487923</t>
  </si>
  <si>
    <t>2026/117/01</t>
  </si>
  <si>
    <t>Servicios de desplazamiento y pernoctación por artesano de la región, con motivo de su asistencia al montaje y desmontaje de las piezas a exponer en la feria Forma Desing Fair</t>
  </si>
  <si>
    <t>2026/118/01</t>
  </si>
  <si>
    <t>Adquisición de cinco piezas de hojalata, realizadas por artesana de la región, para la escultura que se presentará en Madrid Design Festival 2026</t>
  </si>
  <si>
    <t>2026/119/01</t>
  </si>
  <si>
    <t>Adquisición de atril institucional con preinstalación de microfonía, para las instalaciones de la Mezquita de Tornerías</t>
  </si>
  <si>
    <t>B45390796</t>
  </si>
  <si>
    <t>2026/120/01</t>
  </si>
  <si>
    <t>Adquisición de unos bastidores de madera pintada, realizados por artesano de la región, para la decoración de las ventanas, dentro del espacio de Castilla-La Mancha en Casa Decor 2026</t>
  </si>
  <si>
    <t>2026/121/01</t>
  </si>
  <si>
    <t xml:space="preserve">Servicios de mensajería </t>
  </si>
  <si>
    <t>2026/122/01</t>
  </si>
  <si>
    <t>Servicios de edición en idioma francés del video promocional explicativo de la vinculación del Quijote con Castilla-La Mancha</t>
  </si>
  <si>
    <t>B45820305</t>
  </si>
  <si>
    <t>2026/123/01</t>
  </si>
  <si>
    <t>Servicios de paseo guiado en Toleod para grupo de 35 periodistas profesionales de FORTA (Federación de Organismos y Entes Regionales de Televisiones Autonómicas)</t>
  </si>
  <si>
    <t>03865929C</t>
  </si>
  <si>
    <t>2026/124/01</t>
  </si>
  <si>
    <t>Suministro de una cámara de videoconferencias con micrófonos integrados, servicios de montaje e instalación en la oficina de Eturia clm</t>
  </si>
  <si>
    <t>2026/125/01</t>
  </si>
  <si>
    <t>Adquisición de un teclado, ratón inalámbrico, de sustitución, y un  monitor para el desarrollo de la actividad profesional en la oficina central de Eturia clm</t>
  </si>
  <si>
    <t>2026/126/01</t>
  </si>
  <si>
    <t>Suministro de dulces variados para el evento de presentación de destino turístico de Castilla-La Mancha en Marsella</t>
  </si>
  <si>
    <t>03128499Q</t>
  </si>
  <si>
    <t>2026/127/01</t>
  </si>
  <si>
    <t>Suministro de 80 cuñas de queso manchego envasadas al vacío, que se entregarán como regalo institucional a los invitados participantes en el evento de presentación de destino turístico de Castilla-La Mancha en Marsella</t>
  </si>
  <si>
    <t>B02254472</t>
  </si>
  <si>
    <t>2026/128/01</t>
  </si>
  <si>
    <t>Servicios de diferentes acciones de comercialización del destino turístico Castilla-La Mancha entre las agencias de viaje asistentes a la Convención anual del grupo Bytour</t>
  </si>
  <si>
    <t>B01694579</t>
  </si>
  <si>
    <t>2026/129/01</t>
  </si>
  <si>
    <t>Servicios de elaboración de los planos para el stand de Castilla-La Mancha en la Bolsa de Turismo de Lisboa (BTL) 2026</t>
  </si>
  <si>
    <t>B83174185</t>
  </si>
  <si>
    <t>2026/130/01</t>
  </si>
  <si>
    <t>Servicios de dinamización teatral basada en los personajes de Don Quijote de la Mancha y Sancho Panza, para el evento de presentación de destino turístico de Castilla-La Mancha en Marsella</t>
  </si>
  <si>
    <t>40247 - Servicios de esparcimiento, culturales y deportivos</t>
  </si>
  <si>
    <t>70353132L</t>
  </si>
  <si>
    <t>2026/131/01</t>
  </si>
  <si>
    <t>Suministro de 18 botellas de vino para el evento de presentación de destino turístico de Castilla-La Mancha en Marsella</t>
  </si>
  <si>
    <t>B28256576</t>
  </si>
  <si>
    <t>2026/132/01</t>
  </si>
  <si>
    <t>Adquisición de 13 botellas de vino DO de Castilla-La Mancha, y envío para la presencia del destino Castilla-La Mancha en el torneo de golf Spain is Excellence</t>
  </si>
  <si>
    <t>04190531T</t>
  </si>
  <si>
    <t>2026/133/01</t>
  </si>
  <si>
    <t>Adquisición de lotes de queso DO de Castilla-La Mancha, y envío para la presencia del destino Castilla-La Mancha en el torneo de golf Spain is Excellence</t>
  </si>
  <si>
    <t>B45786936</t>
  </si>
  <si>
    <t>2026/134/01</t>
  </si>
  <si>
    <t>Servicios de asistencia técnica para la atención al público visitante del mostrador de información turística de Castilla-La Mancha en el stand en ITB Berlín 2026</t>
  </si>
  <si>
    <t>DE263545987</t>
  </si>
  <si>
    <t>2026/135/01</t>
  </si>
  <si>
    <t>Suministro de un panel smart 65", modelo SBID-MX265-VS, y soporte con ruedas Aisens, servicios de montaje e instalación, en la oficina de Eturia clm</t>
  </si>
  <si>
    <t>2026/136/01</t>
  </si>
  <si>
    <t>Servicios profesionales de elaboración y seguimiento de convocatoria, así como apoyo logístico y personal de la presentación a realizar por parte de la Diputación provincial de Albacete en el stand de Castilla-La Mancha, en ITB Berlín 2026</t>
  </si>
  <si>
    <t>DE812902167</t>
  </si>
  <si>
    <t>2026/137/01</t>
  </si>
  <si>
    <t>Servicios de participación y agenda de citas en la GMF Special Venues &amp; Destinations 2026, en Madrid</t>
  </si>
  <si>
    <t>B66164070</t>
  </si>
  <si>
    <t>2026/138/01</t>
  </si>
  <si>
    <t>Licencias anuales de usuario y servicios de mantenimiento evolutivo y soporte funcional para el año 2026, de la plataforma Saas de software Midenet para monitorización de acciones del Plan estratégico de Turismo de Castilla-La Mancha 2024-2030</t>
  </si>
  <si>
    <t>B95187290</t>
  </si>
  <si>
    <t>2026/139/01</t>
  </si>
  <si>
    <t>Servicios de transporte: recogida de cinco soportes, para la escultura "Materia expandida" diseñada para Madrid Design Festival</t>
  </si>
  <si>
    <t>2026/140/01</t>
  </si>
  <si>
    <t>Servicios de transporte: recogida de cinco piezas de esparto para su montaje en la escultura "Materia expandida", diseñada parar Madrid Design Festival</t>
  </si>
  <si>
    <t>2026/141/01</t>
  </si>
  <si>
    <t>Servicios de transporte: envío de folletos y material promocional a la Feria Caravaning Alicante, que se celebra en Elche</t>
  </si>
  <si>
    <t>2026/142/01</t>
  </si>
  <si>
    <t>Servicios de transporte: envío y montaje de las piezas que se van a exponer en la feria Madrid Design Festival</t>
  </si>
  <si>
    <t>2026/143/01</t>
  </si>
  <si>
    <t>Servicio de taxi (trabajadores y/o participantes Fam Trip y Press Trip en Toledo) durante el mes de febrero 2026</t>
  </si>
  <si>
    <t>F45071479</t>
  </si>
  <si>
    <t>2026/144/01</t>
  </si>
  <si>
    <t>Servicios de informador turístico especializado en turismo ornitológico de Castilla-La Mancha, con motivo de la asistencia a la feria FIO 2026</t>
  </si>
  <si>
    <t>ES432 - Cáceres</t>
  </si>
  <si>
    <t>11812107C</t>
  </si>
  <si>
    <t>2026/145/01</t>
  </si>
  <si>
    <t>Servicios de recogida de piezas expuestas en el escaparate de la oficina de promoción turística de Castilla-La Mancha en Madrid, durante navidad y envío a Cuenca a los artesanos que las cedieron</t>
  </si>
  <si>
    <t>2026/146/01</t>
  </si>
  <si>
    <t>Servicios de envío de material promocional al CF Talavera de la Reina, con motivo del contrato de patrocinio deportivo, que se ha firmado con el club durante la temporada 2025-2026</t>
  </si>
  <si>
    <t>2026/147/01</t>
  </si>
  <si>
    <t>Servicios de envío de folletos y material promocional a la empresa que se va a encargar de enviarlos a la Feria internacional de turismo ornitológico (FIO)</t>
  </si>
  <si>
    <t>2026/148/01</t>
  </si>
  <si>
    <t>Servicios de envío de folletos y material promocional a la empresa que se va a encargar de enviarlos a las ferias BTL Lisboa y Navartur</t>
  </si>
  <si>
    <t>2026/149/01</t>
  </si>
  <si>
    <t>Servicios de envío de folletos y material promocional a la feria Caravaning Alicante, que tiene lugar en Elche</t>
  </si>
  <si>
    <t>2026/150/01</t>
  </si>
  <si>
    <t>Servicios de envío de material promocional al CD Illescas, con motivo del contrato de patrocinio deportivo, que se ha firmado con el club durante la temporada 2025-2026</t>
  </si>
  <si>
    <t>2026/151/01</t>
  </si>
  <si>
    <t>Servicios de envío de material promocional a la oficina de promoción turística de Castilla-La Mancha en Madrid, con motivo de la presentación de mercado MICE, destinado a los alojamientos que integran la Red de hospederías de Castilla-La Mancha</t>
  </si>
  <si>
    <t>2026/152/01</t>
  </si>
  <si>
    <t>Servicios de envío de folletos y material promocional al hotel Beatriz de Toledo, con motivo de la Convención anual del grupo Bytour</t>
  </si>
  <si>
    <t>2026/153/01</t>
  </si>
  <si>
    <t>Servicios de recogida de piezas expuetas en el escaparate de la oficina de promoción turística de Castilla-La Mancha en Madrid, durante navidad y envío a Ciudad Real y a Villafranca de los Caballeros a los artesanos que las cedieron</t>
  </si>
  <si>
    <t>2026/154/01</t>
  </si>
  <si>
    <t>Servicios de envío de pendrive del Plan Estratégico de gastronomía de Castilla-La Mancha al cocinero Ferrán Adriá</t>
  </si>
  <si>
    <t>ES511 - Barcelona</t>
  </si>
  <si>
    <t>2026/155/01</t>
  </si>
  <si>
    <t>2026/156/01</t>
  </si>
  <si>
    <t>Servicios de impresión de 300 unidades del libro de Raiz Culinaria en portugués, para entregar entregar en las diferentes acciones de promoción en la región de Portugal</t>
  </si>
  <si>
    <t>2026/157/01</t>
  </si>
  <si>
    <t>Servicios ligados a la asistencia de Castilla-La Mancha a la feria ITB China 2026</t>
  </si>
  <si>
    <t>B84614973</t>
  </si>
  <si>
    <t>2026/158/01</t>
  </si>
  <si>
    <t>Servicios de diseño de artes finales de la gráfica del stand de turismo Castilla-La Mancha en la feria World Travel Market Latin América en Sao Paulo</t>
  </si>
  <si>
    <t>2026/159/01</t>
  </si>
  <si>
    <t>Servicios de grabación y edición de vídeo individual del alojamiento Hospedería Molino de Alcuneza, establecimiento adherido a la Red de Hospederías de Castilla-La Mancha</t>
  </si>
  <si>
    <t>2026/160/01</t>
  </si>
  <si>
    <t>Servicios de alquiler de copas y mesas, y servicios de camarero, a consecuencia de la participación de Castilla-La Mancha en el Torneo de Golf SIE, organizado por Spain is Excellence</t>
  </si>
  <si>
    <t>B09685249</t>
  </si>
  <si>
    <t>2026/161/01</t>
  </si>
  <si>
    <t>Servicios de producción de varias piezas promocionales (textil para trasera/photocall, minutas, pastilla con logos para atril, para el evento de presentación de destino turístico Castilla-La Mancha en Marsella</t>
  </si>
  <si>
    <t>2026/162/01</t>
  </si>
  <si>
    <t>Contratación, de un seguro colectivo de accidentes y enfermedades profesionales, como mejora voluntaria de la seguridad social</t>
  </si>
  <si>
    <t>A28229599</t>
  </si>
  <si>
    <t>2026/163/01</t>
  </si>
  <si>
    <t>Servicios de traducción al francés y al portugués  de los textos del Dossier de destino Castilla-La Mancha</t>
  </si>
  <si>
    <t>2026/164/01</t>
  </si>
  <si>
    <t>Servicios de fabricación e instalación de tela impresa con imagen de parques arqueológicos de CLM, para instalar en el escaparate de la oficina de promoción turística de Castilla-La Mancha en Madrid</t>
  </si>
  <si>
    <t>2026/165/01</t>
  </si>
  <si>
    <t>Suministro de vino y queso para el evetno de presentación de destino turístico Castilla-La Mancha en Marsella</t>
  </si>
  <si>
    <t>2026/166/01</t>
  </si>
  <si>
    <t>Adquisición de 100 unidades de Rocketbook core cuaderno espiral reutilizable, para utilizar como merchandising en diferentes eventos promocionales turísticos</t>
  </si>
  <si>
    <t>W0184081H</t>
  </si>
  <si>
    <t>2026/167/01</t>
  </si>
  <si>
    <t>Servicios de marcaje y producción de logos, en las 100 unidades del cuaderno inteligente Rocketbook core, con el fin de entregarlos como merchandising en diferentes acciones promocionales</t>
  </si>
  <si>
    <t>2026/168/01</t>
  </si>
  <si>
    <t>Servicios de impresión de 10,000 unidades de mapas de Castilla-La Mancha, de cara a la promoción de la región en diferentes eventos</t>
  </si>
  <si>
    <t>2026/169/01</t>
  </si>
  <si>
    <t>Servicios de remaquetación y producción de 6000 guías-folleto de destino y productos turísticos de Castilla-La Mancha en portugués, con el objetivo de distribuirlos en el stand de Castilla-La Mancha en la feria World Travel Market Latin América</t>
  </si>
  <si>
    <t>2026/170/01</t>
  </si>
  <si>
    <t>Servicios de plataforma software as a service (SaaS), donde organizar, categorizar, y ofrecer las diversas localizaciones de la región, para facilitar una guía de permisos y directorio de empresas y profesionales especializados en servicios a la producción audiovisual</t>
  </si>
  <si>
    <t>DE288290273</t>
  </si>
  <si>
    <t>2026/171/01</t>
  </si>
  <si>
    <t>Adquisición de una bufanda de lana de oveja, hecha por artesano de la región, para la promoción de la artesanía dentro de la campaña del día del padre</t>
  </si>
  <si>
    <t>06272770A</t>
  </si>
  <si>
    <t>2026/172/01</t>
  </si>
  <si>
    <t>Servicios de vinilado de dos paredes del stand de Castilla-La Mancha en la Mercedes Benz Fashion Week</t>
  </si>
  <si>
    <t>2026/173/01</t>
  </si>
  <si>
    <t>Adquisición de soporte y barra de sonido para monitor de Mezquita de Tornerías</t>
  </si>
  <si>
    <t>2026/174/01</t>
  </si>
  <si>
    <t>Servicios de personal para la colocación del almacén, por parte de  dos personas</t>
  </si>
  <si>
    <t>2026/175/01</t>
  </si>
  <si>
    <t>Servicios de transporte de los bastidores para las piezas diseñadas para Madrid Design Festival 2026</t>
  </si>
  <si>
    <t>2026/176/01</t>
  </si>
  <si>
    <t>Servicios de recogida de piezas expuestas en Madrid Fusión y envío a Consuegra al artesano que las cedió</t>
  </si>
  <si>
    <t>2026/177/01</t>
  </si>
  <si>
    <t>Servicios de aplicación de microcemento en el espacio diseñado por el interiorista Fernando Sánchez en Arco Madrid 2026</t>
  </si>
  <si>
    <t>B88088109</t>
  </si>
  <si>
    <t>2026/178/01</t>
  </si>
  <si>
    <t>Servicios de fianza reembolsable destinada a la correcta utilización del espacio asignado en la exposición Alcova 2026</t>
  </si>
  <si>
    <t>IT11062620965</t>
  </si>
  <si>
    <t>2026/179/01</t>
  </si>
  <si>
    <t>Adquisición de dos tótems con peana trasera, personalizados con los datos de los artesanos participantes en Forma Design</t>
  </si>
  <si>
    <t>2026/180/01</t>
  </si>
  <si>
    <t>Adquisición de cuatro focos par led para iluminación artística de Mezquita de Tornerías</t>
  </si>
  <si>
    <t>B45730082</t>
  </si>
  <si>
    <t>2026/181/01</t>
  </si>
  <si>
    <t>Servicios de transfers Campo de Criptana-Consuegra-Madrid, para periodista danesa del medi de comunicación "Politiken" en viaje de prensa por España organizado en colaboración con Turespaña</t>
  </si>
  <si>
    <t>05684042Y</t>
  </si>
  <si>
    <t>2026/182/01</t>
  </si>
  <si>
    <t>Adquisición de una placa soldado, realizada en cerámica por artesano de la región, con motivo de la promoción de la artesanía dentro de la campaña del día del padre</t>
  </si>
  <si>
    <t>B45418605</t>
  </si>
  <si>
    <t>2026/183/01</t>
  </si>
  <si>
    <t>Adquisición de una orza y un cuenco, realizada  por artesano de la región, con motivo de la promoción de la artesanía dentro de la campaña del día del padre</t>
  </si>
  <si>
    <t>X2754239N</t>
  </si>
  <si>
    <t>2026/184/01</t>
  </si>
  <si>
    <t>Servicios de taller demostrativo por artesana de la región, en el stand de Castilla-La Mancha en la Mercedes Fashion Week</t>
  </si>
  <si>
    <t>47398760S</t>
  </si>
  <si>
    <t>2026/185/01</t>
  </si>
  <si>
    <t>Servicios de redacción de textos, edición, diseño y maquetación de folleto promocional, junto con elaboración de fotografías para publicación y desarrollo del contenido para la web de "Experiencias Queso Manchego"</t>
  </si>
  <si>
    <t>B45560554</t>
  </si>
  <si>
    <t>2026/186/01</t>
  </si>
  <si>
    <t>Adquisición de dos piezas de esparto, realizadas lor artesana especializada, para la escultura que se presentará en Milán Design 2026</t>
  </si>
  <si>
    <t>2026/187/01</t>
  </si>
  <si>
    <t>Suministros complementarios realizados con motivo de la ejecución del stand de Castilla-La Mancha para el evento Arco 2026</t>
  </si>
  <si>
    <t>2026/188/01</t>
  </si>
  <si>
    <t>Servicios de catering que se ofrecerá en la presentación del espacio de Castilla-La Mancha en el evento Arco 2026</t>
  </si>
  <si>
    <t>Q2873018B</t>
  </si>
  <si>
    <t>2026/189/01</t>
  </si>
  <si>
    <t>Servicios de fee talents propuesto por empresa de comunicación, para que los diferentes perfiles, compartan contenido para ampliar su alcance y visibilidad, del espacio que se expondrá en Arco 2026</t>
  </si>
  <si>
    <t>2026/190/01</t>
  </si>
  <si>
    <t>Servicios de catering coffee, con motivo del evento Marriot que tiene lugar en la Mezquita de Tornerías</t>
  </si>
  <si>
    <t>2026/191/01</t>
  </si>
  <si>
    <t>Servicios de mantenimiento del sistema de protección contra incendios y retimbrado de extintores y sistema CO2, por un año</t>
  </si>
  <si>
    <t>B45427945</t>
  </si>
  <si>
    <t>2026/192/01</t>
  </si>
  <si>
    <t>Servicios de una azafata para el espacio de Castilla-La Mancha en la Milán Desing Week 2026</t>
  </si>
  <si>
    <t>IT09654890962</t>
  </si>
  <si>
    <t>2026/193/01</t>
  </si>
  <si>
    <t>Servicios de recogida de piezas expuestas en Fitur y Madrid Fusión y envío al artesano que las cedió</t>
  </si>
  <si>
    <t>2026/194/01</t>
  </si>
  <si>
    <t>Servicios de envío de folletos y material promocional a la oficina de promoción turística de Castilla-La Mancha en Madrid, para el buen desarrollo de su actividad profesional</t>
  </si>
  <si>
    <t>2026/195/01</t>
  </si>
  <si>
    <t>Servicios de envío de folletos y material promocional a Saypa que posteriormente se encargará de enviar el material a la Feria B-Travel en su edición de 2026</t>
  </si>
  <si>
    <t>2026/196/01</t>
  </si>
  <si>
    <t>Servicios de recogida de un maniquí que servirá para mostrar los diseños de los distintos modistos en el stand de Castilla-La Mancha en la Mercedes Fashion Week</t>
  </si>
  <si>
    <t>2026/197/01</t>
  </si>
  <si>
    <t>Servicios de transporte, de piezas realizadas en mimbre, realizadas por artesana de la región, para su ensamblaje, y que formará parte de la pieza a exponer en el stand de Castilla-La Mancha en Milán Design</t>
  </si>
  <si>
    <t>2026/198/01</t>
  </si>
  <si>
    <t>Servicios de transporte de distintos enseres que no se utilizan habitualmente, para liberar espacio del almacén de Eturia clm, al almacén de Ajofrín</t>
  </si>
  <si>
    <t>2026/199/01</t>
  </si>
  <si>
    <t>Servicios de transporte de dos butacas, dos mesas de distintos tamaños, una alformbre y una lámpara, para la decoración del stand de Castilla-La Mancha en la Mercedes Fashion Week</t>
  </si>
  <si>
    <t>2026/200/01</t>
  </si>
  <si>
    <t>Servicios de transporte directo y montaje de las piezas que se van a exponer en la feria Forma Madrid</t>
  </si>
  <si>
    <t>2026/201/01</t>
  </si>
  <si>
    <t>Servicios de asesoría contable, fiscal y laboral durante el mes de enero</t>
  </si>
  <si>
    <t>40230 - Servicios de contabilidad, auditoría y teneduría de libros</t>
  </si>
  <si>
    <t>B45368032</t>
  </si>
  <si>
    <t>gastos de funcionamiento</t>
  </si>
  <si>
    <t>2026/202/01</t>
  </si>
  <si>
    <t>Servicios de asesoría contable, fiscal y laboral durante el mes de febrero</t>
  </si>
  <si>
    <t>2026/203/01</t>
  </si>
  <si>
    <t>Servicios de asistencia técnica para el traslado de la pantalla de la oficina de Eturia clm a la Mezquita de Tornerías</t>
  </si>
  <si>
    <t>2026/204/01</t>
  </si>
  <si>
    <t>Adquisición de un bolso de viaje camisero en ante y piel, realizado por artesano de la región, para la promoción de la artesanía dentro de la campaña del día del padre</t>
  </si>
  <si>
    <t>03821601J</t>
  </si>
  <si>
    <t>2026/205/01</t>
  </si>
  <si>
    <t>Adquisición de un cinturón, realizado por artesano de la región, para la promoción de la artesanía dentro de la campaña del día del padre</t>
  </si>
  <si>
    <t>2026/206/01</t>
  </si>
  <si>
    <t>Servicios de participación y agenda de citas en el Corporate Events Workshop (CEW) 2026, que se celebra en Lloret de Mar</t>
  </si>
  <si>
    <t>2026/207/01</t>
  </si>
  <si>
    <t>Servicios de transporte de piezas realizadas por diseñadores y artesanos de Castilla-La Mancha que se expondrán en el proyecto "Tránsitos de la tierra al arte" en la sala Arco 2026</t>
  </si>
  <si>
    <t>B97327175</t>
  </si>
  <si>
    <t>2026/208/01</t>
  </si>
  <si>
    <t>Servicios de renovación de membresía como socio del Consorcio por la Excelencia, entidad responsable del club de producto Spain is excellence (SIE),para la anualidad de 2026</t>
  </si>
  <si>
    <t>2026/209/01</t>
  </si>
  <si>
    <t>Servicios de contratación, coordinación de contenidos y seguimiento de publicaciones en Instagram, con influencers y celebrities, para las acciones de promoción de la artesanía de Castilla-La Mancha con motivo del día del padre y de la madre</t>
  </si>
  <si>
    <t>B87152328</t>
  </si>
  <si>
    <t>2026/210/01</t>
  </si>
  <si>
    <t>Adquisición de dos expositores de metacrilato con base de madera, para la Mezquita de Tornerías</t>
  </si>
  <si>
    <t>2026/211/01</t>
  </si>
  <si>
    <t>Suministro de certificados digitales cualificados corporativos, con una válidez de dos años, para el desarrollo de la actividad profesional de los trabajadores de la oficina central de Eturia clm</t>
  </si>
  <si>
    <t>2026/212/01</t>
  </si>
  <si>
    <t>Gestión de la unidad móvil de promoción turística en los eventos Viñarock, Beat Festival y el concierto de Aitana en Albacete.</t>
  </si>
  <si>
    <t>B19914217</t>
  </si>
  <si>
    <t>2026/213/01</t>
  </si>
  <si>
    <t>Adquisición de bateria de litio, juego de electrodos y soporte desfibrilador para la Mezquita de Tornerías</t>
  </si>
  <si>
    <t>B85882603</t>
  </si>
  <si>
    <t>2026/214/01</t>
  </si>
  <si>
    <t>Servicios de impresión de rótulos para atril institucional para la Mezquita de Tornerías</t>
  </si>
  <si>
    <t>2026/215/01</t>
  </si>
  <si>
    <t>Servicios de producción de cuatro totem de pegasus light forcé, para el evento Milán Design Alcova 2026</t>
  </si>
  <si>
    <t>2026/216/01</t>
  </si>
  <si>
    <t>Adquisición de 500 unidades del cable cargador multi USB con el fin de entregarlo como merchandising en diferentes acciones promocionales</t>
  </si>
  <si>
    <t>B72901309</t>
  </si>
  <si>
    <t>2026/217/01</t>
  </si>
  <si>
    <t>Adquisición de una báscula postal digital para paquetería, para el desarrollo de la actividad profesional de Eturia clm</t>
  </si>
  <si>
    <t>2026/218/01</t>
  </si>
  <si>
    <t>Servicios de gestión de contratos, elaboración de propuestas económicas y desarrollo de material, coordinación de contenido destinado a su publicación en redes sociales, orientado a apoyar la estrategia de comunicación digital de las RR SS  de turismo Castilla-La Mancha</t>
  </si>
  <si>
    <t>70360314W</t>
  </si>
  <si>
    <t>2026/219/01</t>
  </si>
  <si>
    <t>Adquisición de dos soportes para la escultura, para el proyecto titulado materia expandida, que se presentará en Milán Design Alcova 2026</t>
  </si>
  <si>
    <t>2026/220/01</t>
  </si>
  <si>
    <t>Servicios de envío de  material promocional al Club Deportivo Albacete Basket, con motivo del contrato de patrocinio deportivo, que se ha firmado con el club durante la temporada 2025-2026</t>
  </si>
  <si>
    <t>2026/221/01</t>
  </si>
  <si>
    <t>Servicios de edición en idioma portugués del vídeo promocional de Castilla-La Mancha como destino turístico</t>
  </si>
  <si>
    <t>B45744372</t>
  </si>
  <si>
    <t>2026/222/01</t>
  </si>
  <si>
    <t>Adquisición de ocho mesas plegables para eventos y un carro transportador, para Mezquita de Tornerías</t>
  </si>
  <si>
    <t>2026/223/01</t>
  </si>
  <si>
    <t>Alquiler de medios audiovisuales para la Mercedes Benz Fashion Week</t>
  </si>
  <si>
    <t>2026/224/01</t>
  </si>
  <si>
    <t>Suministro de cableado adicional, mecanización y adaptadores para atril institucional de Mezquita de Tornerías</t>
  </si>
  <si>
    <t>B45581725</t>
  </si>
  <si>
    <t>2026/225/01</t>
  </si>
  <si>
    <t>Servicio de taxi (trabajadores y/o participantes Fam Trip y Press Trip en Toledo) durante el mes de marzo 2026</t>
  </si>
  <si>
    <t>2026/237/01</t>
  </si>
  <si>
    <t>Adquisición de dos candelabros de sobremesa, realizados por artesana de la región, que se van a utilizar en varios eventos del área de artesanía</t>
  </si>
  <si>
    <t>05713847A</t>
  </si>
  <si>
    <t>2026/240/01</t>
  </si>
  <si>
    <t>Servicios de demostración artesana y catering en Mezquita de Tornerías</t>
  </si>
  <si>
    <t>04150057Y</t>
  </si>
  <si>
    <t>2026/242/01</t>
  </si>
  <si>
    <t>Servicios de asistencia para montaje y desmontaje de equipos fijos y periféricos el día 30 de marzo de 2026</t>
  </si>
  <si>
    <t>2026/244/01</t>
  </si>
  <si>
    <t>Suministro de energía eléctrica para el Centro Regional de Artesanía de Castilla-La Mancha, situado en Mezquita de Tornerías</t>
  </si>
  <si>
    <t>A95758389</t>
  </si>
  <si>
    <t>2026/260/01</t>
  </si>
  <si>
    <t>Servicios de gestión, planificación y dinamización de redes sociales para los perfiles de Instagram de las cuentas de @artesania_clm, y @raizculinaria, durante el periodo del 10 de febrero de 2026 al 9 de febrero de 2027</t>
  </si>
  <si>
    <t>03907849B</t>
  </si>
  <si>
    <t>2026/262/01</t>
  </si>
  <si>
    <t>Constitución de una bolsa de 750 horas para la prestación del servicio de vigilancia y seguridad del Centro Regional de Artesanía de Castilla-La Mancha, ubicado en Mezquita de Tornerías</t>
  </si>
  <si>
    <t>A45662764</t>
  </si>
  <si>
    <t>2026/236/01</t>
  </si>
  <si>
    <t>Constitución de una bolsa de 850 horas para la prestación del servicio de auxiliares del Centro Regional de Artesanía de Castilla-La Mancha, ubicado en Mezquita de Tornerías</t>
  </si>
  <si>
    <t>B02651578</t>
  </si>
  <si>
    <t>2026/264/01</t>
  </si>
  <si>
    <t>Adquisición de jarrón de autor, diseñado especialmente para la decoración del espacio de Castilla-La Mancha en Casa Décor 2026</t>
  </si>
  <si>
    <t>47086073J</t>
  </si>
  <si>
    <t>2026/266/01</t>
  </si>
  <si>
    <t>Servicio de retransmisión del streaming de las actividades en el escenario del stand de Castilla-La Mancha en Fitur 2026 en youtube y actualización de contenidos web en el portal www.fiturcl.es, según la agenda de actos de la edición del 2026</t>
  </si>
  <si>
    <t>2026/269/01</t>
  </si>
  <si>
    <t>Servicios de edición-actualización de contenidos, remaquetación y producción impresa de 200 unidades, de las versiones del Dossier Destino Castilla-La Mancha en idiomas francés y portugués</t>
  </si>
  <si>
    <t>2026/275/01</t>
  </si>
  <si>
    <t>Servicios de renovación del siguiente dominio: castillalamancha-expo2025.com</t>
  </si>
  <si>
    <t>B65739856</t>
  </si>
  <si>
    <t>2026/281/01</t>
  </si>
  <si>
    <t>Servicios de impresión de 1000 folletos de Mezquita de Torneríaas para Fitur</t>
  </si>
  <si>
    <t>2026/297/01</t>
  </si>
  <si>
    <t>Servicios de asesoría contable, fiscal y laboral durante el mes de marzo de 2026</t>
  </si>
  <si>
    <t>2026/306/01</t>
  </si>
  <si>
    <t>Adquisición de mobiliario complementario para oficina de información turística en Mezquita de Tornerías</t>
  </si>
  <si>
    <t>F45019758</t>
  </si>
  <si>
    <t>2026/324/01</t>
  </si>
  <si>
    <t>Servicio de envío internacionales de paquetería para la distribución de los diferents materiales como guías, folletos, y merchandising, necesarios para la celebración de acciones promocionales de acciones en el extranjero</t>
  </si>
  <si>
    <t>B20861282</t>
  </si>
  <si>
    <t>2026/350/01</t>
  </si>
  <si>
    <t>Suministro de emisor térmico para la Mezquita de Tornerías</t>
  </si>
  <si>
    <t>A08175994</t>
  </si>
  <si>
    <t>2026/354/01</t>
  </si>
  <si>
    <t>Servicios de asistencia de un técnico para configurar la red de datos tras una avería en Mezquita de Tornerías</t>
  </si>
  <si>
    <t>B45381217</t>
  </si>
  <si>
    <t>2026/420/01</t>
  </si>
  <si>
    <t>Realización de auditoria pública de la sociedad mercantil "Eturia clm", correspondiente al ejercicio de 2025</t>
  </si>
  <si>
    <t>40249 - Otros servicios</t>
  </si>
  <si>
    <t>B45388501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</si>
</sst>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1"/>
      <color rgb="FFC00000"/>
      <name val="Calibri"/>
      <family val="2"/>
    </font>
    <font>
      <b/>
      <i/>
      <sz val="11"/>
      <color rgb="FF7030A0"/>
      <name val="Calibri"/>
      <family val="2"/>
    </font>
    <font>
      <b/>
      <sz val="11"/>
      <color rgb="FF7030A0"/>
      <name val="Calibri"/>
      <family val="2"/>
      <scheme val="minor"/>
    </font>
    <font>
      <b/>
      <sz val="11"/>
      <color rgb="FFC00000"/>
      <name val="Calibri"/>
      <family val="2"/>
      <scheme val="minor"/>
    </font>
    <font>
      <b/>
      <sz val="11"/>
      <color rgb="FF7030A0"/>
      <name val="Calibri"/>
      <family val="2"/>
    </font>
    <font>
      <sz val="10"/>
      <color theme="1"/>
      <name val="Arial"/>
      <family val="2"/>
    </font>
    <font>
      <sz val="8"/>
      <color rgb="FF000000"/>
      <name val="Arial"/>
      <family val="2"/>
    </font>
    <font>
      <sz val="8"/>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8">
    <xf numFmtId="0" fontId="0" fillId="0" borderId="0" xfId="0"/>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0" fillId="0" borderId="1" xfId="0" applyBorder="1" applyAlignment="1" applyProtection="1">
      <alignment horizontal="center" vertical="center" wrapText="1"/>
      <protection locked="0"/>
    </xf>
    <xf numFmtId="49" fontId="0" fillId="0" borderId="1" xfId="0" applyNumberFormat="1" applyBorder="1" applyAlignment="1" applyProtection="1">
      <alignment horizontal="center" vertical="center"/>
      <protection locked="0"/>
    </xf>
    <xf numFmtId="49" fontId="0" fillId="0" borderId="1" xfId="0" applyNumberFormat="1" applyBorder="1" applyAlignment="1" applyProtection="1">
      <alignment horizontal="left" vertical="center"/>
      <protection locked="0"/>
    </xf>
    <xf numFmtId="1" fontId="0" fillId="0" borderId="1" xfId="0" applyNumberFormat="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49" fontId="0" fillId="0" borderId="1" xfId="0" applyNumberFormat="1" applyBorder="1" applyAlignment="1" applyProtection="1">
      <alignment horizontal="center" vertical="center" wrapText="1"/>
      <protection locked="0"/>
    </xf>
    <xf numFmtId="0" fontId="9"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0" fillId="0" borderId="1" xfId="0" applyBorder="1" applyAlignment="1">
      <alignment horizontal="center" vertical="center" wrapText="1"/>
    </xf>
    <xf numFmtId="0" fontId="9" fillId="0" borderId="1" xfId="0" applyFont="1" applyBorder="1" applyAlignment="1">
      <alignment horizontal="center" vertical="center" wrapText="1"/>
    </xf>
    <xf numFmtId="10" fontId="0" fillId="0" borderId="1" xfId="1" applyNumberFormat="1" applyFont="1" applyBorder="1" applyAlignment="1" applyProtection="1">
      <alignment horizontal="center" vertical="center"/>
      <protection locked="0"/>
    </xf>
    <xf numFmtId="0" fontId="9" fillId="0" borderId="1" xfId="0" applyFont="1" applyBorder="1" applyAlignment="1">
      <alignment horizontal="center" vertical="center"/>
    </xf>
    <xf numFmtId="0" fontId="0" fillId="0" borderId="1" xfId="0" applyBorder="1" applyAlignment="1" applyProtection="1">
      <alignment horizontal="center" vertical="center"/>
      <protection locked="0"/>
    </xf>
    <xf numFmtId="49" fontId="0" fillId="0" borderId="1" xfId="0" applyNumberFormat="1" applyBorder="1" applyAlignment="1">
      <alignment horizontal="center" vertical="center" wrapText="1"/>
    </xf>
    <xf numFmtId="2" fontId="0" fillId="0" borderId="1" xfId="0" applyNumberFormat="1" applyBorder="1" applyAlignment="1" applyProtection="1">
      <alignment horizontal="left" vertical="center"/>
      <protection locked="0"/>
    </xf>
    <xf numFmtId="0" fontId="0" fillId="0" borderId="1" xfId="0" applyBorder="1" applyAlignment="1" applyProtection="1">
      <alignment horizontal="left" vertical="center" wrapText="1"/>
      <protection locked="0"/>
    </xf>
    <xf numFmtId="0" fontId="9" fillId="0" borderId="1" xfId="0" applyFont="1" applyBorder="1" applyAlignment="1">
      <alignment horizontal="center" vertical="top"/>
    </xf>
    <xf numFmtId="0" fontId="0" fillId="0" borderId="1" xfId="0" applyBorder="1" applyAlignment="1" applyProtection="1">
      <alignment vertical="center"/>
      <protection locked="0"/>
    </xf>
    <xf numFmtId="49" fontId="0" fillId="0" borderId="1" xfId="0" applyNumberFormat="1" applyBorder="1" applyAlignment="1" applyProtection="1">
      <alignment vertical="center" wrapText="1"/>
      <protection locked="0"/>
    </xf>
    <xf numFmtId="0" fontId="10" fillId="0" borderId="1" xfId="0" applyFont="1" applyBorder="1" applyAlignment="1" applyProtection="1">
      <alignment horizontal="left" vertical="center" readingOrder="1"/>
      <protection locked="0"/>
    </xf>
    <xf numFmtId="0" fontId="0" fillId="0" borderId="1" xfId="0" applyBorder="1"/>
    <xf numFmtId="14" fontId="0" fillId="0" borderId="1" xfId="0" applyNumberFormat="1" applyBorder="1" applyAlignment="1">
      <alignment horizontal="center" vertical="center"/>
    </xf>
  </cellXfs>
  <cellStyles count="2">
    <cellStyle name="Normal" xfId="0" builtinId="0"/>
    <cellStyle name="Porcentaje" xfId="1" builtinId="5"/>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1.250\juridico\Contrataci&#243;n\RES&#218;MENES%20CONTRATOS_CONVENIOS\2026\Contratos%20LCSP\Contratos%20menores\Todos_1T-.xlsx" TargetMode="External"/><Relationship Id="rId1" Type="http://schemas.openxmlformats.org/officeDocument/2006/relationships/externalLinkPath" Target="Todos_1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92.168.1.250\juridico\Contrataci&#243;n\RES&#218;MENES%20CONTRATOS_CONVENIOS\2026\Contratos%20LCSP\Contratos%20menores\Todos_1T2-.xlsx" TargetMode="External"/><Relationship Id="rId1" Type="http://schemas.openxmlformats.org/officeDocument/2006/relationships/externalLinkPath" Target="Todos_1T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192.168.1.250\juridico\Contrataci&#243;n\RES&#218;MENES%20CONTRATOS_CONVENIOS\2026\Contratos%20LCSP\Contratos%20menores\Todos_1T3-.xlsx" TargetMode="External"/><Relationship Id="rId1" Type="http://schemas.openxmlformats.org/officeDocument/2006/relationships/externalLinkPath" Target="Todos_1T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ichero"/>
      <sheetName val="Tablas-Gala"/>
      <sheetName val="Instrucciones"/>
      <sheetName val="Plantilla_Validación"/>
    </sheetNames>
    <sheetDataSet>
      <sheetData sheetId="0"/>
      <sheetData sheetId="1">
        <row r="4">
          <cell r="C4" t="str">
            <v>SE_Servicios</v>
          </cell>
          <cell r="V4" t="str">
            <v>Recuperación y Resiliencia (2021/2027)</v>
          </cell>
          <cell r="W4" t="str">
            <v>RRF</v>
          </cell>
          <cell r="Z4" t="str">
            <v>Proyecto URBIOFIN</v>
          </cell>
          <cell r="AA4" t="str">
            <v>URBIOFIN</v>
          </cell>
          <cell r="AG4" t="str">
            <v>Zonas de bajas emisiones y transformación digital y sostenible del transporte urbano y metropolitano</v>
          </cell>
          <cell r="AH4" t="str">
            <v>C1.I1</v>
          </cell>
        </row>
        <row r="5">
          <cell r="C5" t="str">
            <v>SU_Suministros</v>
          </cell>
          <cell r="V5" t="str">
            <v>Fondo Europeo de Desarrollo Regional (FEDER) (2021/2027)</v>
          </cell>
          <cell r="W5" t="str">
            <v>ERDF_2021</v>
          </cell>
          <cell r="Z5" t="str">
            <v xml:space="preserve">Proyecto PROMOFER </v>
          </cell>
          <cell r="AA5" t="str">
            <v>PROMOFER</v>
          </cell>
          <cell r="AG5" t="str">
            <v>Plan de incentivos a la instalación de puntos de recarga públicos y privados, a la adquisición de vehículos eléctricos y de pila de combustible y líneas de impulso a proyectos singulares y de innovación en electro movilidad, recarga e hidrógeno verde</v>
          </cell>
          <cell r="AH5" t="str">
            <v xml:space="preserve">C1.I2    </v>
          </cell>
        </row>
        <row r="6">
          <cell r="C6" t="str">
            <v>OB_Obras</v>
          </cell>
          <cell r="V6" t="str">
            <v>Fondo Social Europeo Plus (FSE+) (2021/2027)</v>
          </cell>
          <cell r="W6" t="str">
            <v>ESF_PLUS</v>
          </cell>
          <cell r="Z6" t="str">
            <v>Proyecto RICOTI</v>
          </cell>
          <cell r="AA6" t="str">
            <v>RICOTI</v>
          </cell>
          <cell r="AG6" t="str">
            <v xml:space="preserve">Actuaciones de mejora de la calidad y fiabilidad en el servicio de Cercanías </v>
          </cell>
          <cell r="AH6" t="str">
            <v>C1.I3</v>
          </cell>
        </row>
        <row r="7">
          <cell r="C7" t="str">
            <v>AE_Administrativo Especial</v>
          </cell>
          <cell r="V7" t="str">
            <v>Fondo de Cohesión (FC) (2021/2027)</v>
          </cell>
          <cell r="W7" t="str">
            <v>CF_2021</v>
          </cell>
          <cell r="Z7" t="str">
            <v>Proyecto RED BOSQUES CLIMA</v>
          </cell>
          <cell r="AA7" t="str">
            <v>BOSQUES</v>
          </cell>
          <cell r="AG7" t="str">
            <v>Programas de rehabilitación para la recuperación económica y social en entornos residenciales</v>
          </cell>
          <cell r="AH7" t="str">
            <v xml:space="preserve">C2.I1 </v>
          </cell>
        </row>
        <row r="8">
          <cell r="V8" t="str">
            <v>Fondo Europeo Agrícola de Desarrollo Rural (FEADER) (2021/2027)</v>
          </cell>
          <cell r="W8" t="str">
            <v>EAFRD_2021</v>
          </cell>
          <cell r="Z8" t="str">
            <v>Proyecto LYNXCONNECT</v>
          </cell>
          <cell r="AA8" t="str">
            <v>LINCE</v>
          </cell>
          <cell r="AG8" t="str">
            <v xml:space="preserve">Programa de construcción de viviendas en alquiler social en edificios energéticamente eficientes </v>
          </cell>
          <cell r="AH8" t="str">
            <v xml:space="preserve">C2.I2 </v>
          </cell>
        </row>
        <row r="9">
          <cell r="V9" t="str">
            <v>Fondo Europeo Marítimo, de Pesca y de Acuicultura (FEMPA) (2021/2027)</v>
          </cell>
          <cell r="W9" t="str">
            <v>EAGF_2021</v>
          </cell>
          <cell r="Z9" t="str">
            <v>Proyecto IBERCONEJO</v>
          </cell>
          <cell r="AA9" t="str">
            <v>CONEJO</v>
          </cell>
          <cell r="AG9" t="str">
            <v xml:space="preserve">Programa de rehabilitación energética de edificios (PREE) </v>
          </cell>
          <cell r="AH9" t="str">
            <v xml:space="preserve">C2.I3 </v>
          </cell>
        </row>
        <row r="10">
          <cell r="V10" t="str">
            <v>Fondo Europeo Agrícola de Garantía (FEAGA)</v>
          </cell>
          <cell r="W10" t="str">
            <v>EMFAF</v>
          </cell>
          <cell r="Z10" t="str">
            <v>Proyecto EUROKITE</v>
          </cell>
          <cell r="AA10" t="str">
            <v>RAPACES</v>
          </cell>
          <cell r="AG10" t="str">
            <v>Programa de regeneración y reto demográfico</v>
          </cell>
          <cell r="AH10" t="str">
            <v xml:space="preserve">C2.I4 </v>
          </cell>
        </row>
        <row r="11">
          <cell r="V11" t="str">
            <v>Horizonte Europa – Programa Marco de Investigación e Innovación (2021/2027)</v>
          </cell>
          <cell r="W11" t="str">
            <v>HORIZONEU</v>
          </cell>
          <cell r="Z11" t="str">
            <v>RRF</v>
          </cell>
          <cell r="AA11"/>
          <cell r="AG11" t="str">
            <v>Programa de impulso a la rehabilitación de edificios públicos (PIREP)</v>
          </cell>
          <cell r="AH11" t="str">
            <v xml:space="preserve">C2.I5 </v>
          </cell>
        </row>
        <row r="12">
          <cell r="V12" t="str">
            <v>Programa de Medio Ambiente y Acción por el Clima (LIFE) (2021/2027)</v>
          </cell>
          <cell r="W12" t="str">
            <v>LIFE_2021</v>
          </cell>
          <cell r="Z12" t="str">
            <v>ERDF_2021</v>
          </cell>
          <cell r="AA12"/>
          <cell r="AG12" t="str">
            <v xml:space="preserve">Programa de ayudas para la elaboración de proyectos piloto de planes de acción local de la Agenda Urbana Española </v>
          </cell>
          <cell r="AH12" t="str">
            <v xml:space="preserve">C2.I6   </v>
          </cell>
        </row>
        <row r="13">
          <cell r="V13" t="str">
            <v>Programa Nacional</v>
          </cell>
          <cell r="W13" t="str">
            <v>NAC</v>
          </cell>
          <cell r="Z13" t="str">
            <v>ESF_PLUS</v>
          </cell>
          <cell r="AA13"/>
          <cell r="AG13" t="str">
            <v xml:space="preserve">Plan para la mejora de la eficiencia y la sostenibilidad en regadío. </v>
          </cell>
          <cell r="AH13" t="str">
            <v xml:space="preserve">C3.I1 </v>
          </cell>
        </row>
        <row r="14">
          <cell r="V14" t="str">
            <v>Programa Autonómico</v>
          </cell>
          <cell r="W14" t="str">
            <v>AUT</v>
          </cell>
          <cell r="Z14" t="str">
            <v>CF_2021</v>
          </cell>
          <cell r="AA14"/>
          <cell r="AG14" t="str">
            <v>Plan de Impulso de la sostenibilidad y competitividad de la agricultura y la ganadería (I).</v>
          </cell>
          <cell r="AH14" t="str">
            <v>C3.I2</v>
          </cell>
        </row>
        <row r="15">
          <cell r="V15" t="str">
            <v>Programa Local</v>
          </cell>
          <cell r="W15" t="str">
            <v>LOC</v>
          </cell>
          <cell r="Z15" t="str">
            <v>EAFRD_2021</v>
          </cell>
          <cell r="AA15"/>
          <cell r="AG15" t="str">
            <v>Plan de Impulso de la sostenibilidad y competitividad de la agricultura y la ganadería (II).</v>
          </cell>
          <cell r="AH15" t="str">
            <v>C3.I3</v>
          </cell>
        </row>
        <row r="16">
          <cell r="Z16" t="str">
            <v>EMFAF</v>
          </cell>
          <cell r="AA16"/>
          <cell r="AG16" t="str">
            <v xml:space="preserve">Plan de Impulso de la sostenibilidad y competitividad de la agricultura y la ganadería, (III)  </v>
          </cell>
          <cell r="AH16" t="str">
            <v xml:space="preserve">C3.I4 </v>
          </cell>
        </row>
        <row r="17">
          <cell r="Z17" t="str">
            <v>EAGF_2021</v>
          </cell>
          <cell r="AG17" t="str">
            <v>Estrategia de Digitalización del sector Agroalimentario y Forestal y del Medio Rural:</v>
          </cell>
          <cell r="AH17" t="str">
            <v>C3.I5</v>
          </cell>
        </row>
        <row r="18">
          <cell r="Z18" t="str">
            <v>Programa del Ministerio de Transición Ecológica y Reto Demográfico</v>
          </cell>
          <cell r="AA18" t="str">
            <v>MTERD</v>
          </cell>
          <cell r="AG18" t="str">
            <v xml:space="preserve">Plan de impulso a la sostenibilidad, investigación, innovación y digitalización del sector pesquero (I). </v>
          </cell>
          <cell r="AH18" t="str">
            <v>C3.I6</v>
          </cell>
        </row>
        <row r="19">
          <cell r="Z19" t="str">
            <v>NAC</v>
          </cell>
          <cell r="AA19" t="str">
            <v>NAC</v>
          </cell>
          <cell r="AG19" t="str">
            <v>Plan de impulso a la sostenibilidad, investigación, innovación y digitalización del sector pesquero (II).</v>
          </cell>
          <cell r="AH19" t="str">
            <v xml:space="preserve">C3.I7   </v>
          </cell>
        </row>
        <row r="20">
          <cell r="Z20" t="str">
            <v>AUT</v>
          </cell>
          <cell r="AA20"/>
          <cell r="AG20" t="str">
            <v>Plan de impulso a la sostenibilidad, investigación, innovación y digitalización del sector pesquero (III).</v>
          </cell>
          <cell r="AH20" t="str">
            <v xml:space="preserve">C3.I8       </v>
          </cell>
        </row>
        <row r="21">
          <cell r="Z21" t="str">
            <v>LOC</v>
          </cell>
          <cell r="AA21"/>
          <cell r="AG21" t="str">
            <v xml:space="preserve">Plan de impulso a la sostenibilidad, investigación, innovación y digitalización del sector pesquero (IV). </v>
          </cell>
          <cell r="AH21" t="str">
            <v>C3.I9</v>
          </cell>
        </row>
        <row r="22">
          <cell r="AG22" t="str">
            <v xml:space="preserve">Plan de impulso a la sostenibilidad, investigación, innovación y digitalización del sector pesquero (V). </v>
          </cell>
          <cell r="AH22" t="str">
            <v>C3.I10</v>
          </cell>
        </row>
        <row r="23">
          <cell r="AG23" t="str">
            <v>Plan de impulso a la sostenibilidad, investigación, innovación y digitalización del sector pesquero (VI).</v>
          </cell>
          <cell r="AH23" t="str">
            <v>C3.I11</v>
          </cell>
        </row>
        <row r="24">
          <cell r="AG24" t="str">
            <v xml:space="preserve">Digitalización y conocimiento del patrimonio natural </v>
          </cell>
          <cell r="AH24" t="str">
            <v xml:space="preserve">C4.I1  </v>
          </cell>
        </row>
        <row r="25">
          <cell r="AG25" t="str">
            <v>Conservación de la biodiversidad terrestre y marina</v>
          </cell>
          <cell r="AH25" t="str">
            <v>C4.I2</v>
          </cell>
        </row>
        <row r="26">
          <cell r="AG26" t="str">
            <v>Restauración de ecosistemas e infraestructura verde</v>
          </cell>
          <cell r="AH26" t="str">
            <v>C4.I3</v>
          </cell>
        </row>
        <row r="27">
          <cell r="AG27" t="str">
            <v>Gestión Forestal Sostenible</v>
          </cell>
          <cell r="AH27" t="str">
            <v>C4.I4</v>
          </cell>
        </row>
        <row r="28">
          <cell r="AG28" t="str">
            <v>Materialización de actuaciones de depuración, saneamiento, eficiencia, ahorro, reutilización y seguridad de infraestructuras (DSEAR)</v>
          </cell>
          <cell r="AH28" t="str">
            <v xml:space="preserve">C5.I1       </v>
          </cell>
        </row>
        <row r="29">
          <cell r="AG29" t="str">
            <v xml:space="preserve">Seguimiento y restauración de ecosistemas fluviales, recuperación de acuíferos y mitigación del riesgo de inundación. </v>
          </cell>
          <cell r="AH29" t="str">
            <v>C5.I2</v>
          </cell>
        </row>
        <row r="30">
          <cell r="AG30" t="str">
            <v xml:space="preserve">Transición digital en el sector del agua. </v>
          </cell>
          <cell r="AH30" t="str">
            <v>C5.I3</v>
          </cell>
        </row>
        <row r="31">
          <cell r="AG31" t="str">
            <v>Adaptación de la costa al cambio climático e implementación de las Estrategias Marinas y de los planes de ordenación del espacio marítimo</v>
          </cell>
          <cell r="AH31" t="str">
            <v>C5.I4</v>
          </cell>
        </row>
        <row r="32">
          <cell r="AG32" t="str">
            <v>Red Transeuropea de Transporte - Corredores europeos.</v>
          </cell>
          <cell r="AH32" t="str">
            <v>C6.I1</v>
          </cell>
        </row>
        <row r="33">
          <cell r="AG33" t="str">
            <v>Red Transeuropea de Transporte - Otras actuaciones.</v>
          </cell>
          <cell r="AH33" t="str">
            <v>C6.I2</v>
          </cell>
        </row>
        <row r="34">
          <cell r="AG34" t="str">
            <v>Intermodalidad y logística.</v>
          </cell>
          <cell r="AH34" t="str">
            <v>C6.I3</v>
          </cell>
        </row>
        <row r="35">
          <cell r="AG35" t="str">
            <v xml:space="preserve">Programa de apoyo para un transporte sostenible y digital. </v>
          </cell>
          <cell r="AH35" t="str">
            <v>C6.I4</v>
          </cell>
        </row>
        <row r="36">
          <cell r="AG36" t="str">
            <v>Desarrollo de energías renovables innovadoras, integradas en la edificación y en los procesos productivos.</v>
          </cell>
          <cell r="AH36" t="str">
            <v xml:space="preserve">C7.I1      </v>
          </cell>
        </row>
        <row r="37">
          <cell r="AG37" t="str">
            <v xml:space="preserve">Energía sostenible en las islas </v>
          </cell>
          <cell r="AH37" t="str">
            <v>C7.I2</v>
          </cell>
        </row>
        <row r="38">
          <cell r="AG38" t="str">
            <v>Despliegue del almacenamiento energético</v>
          </cell>
          <cell r="AH38" t="str">
            <v xml:space="preserve">C8.I1      </v>
          </cell>
        </row>
        <row r="39">
          <cell r="AG39" t="str">
            <v>Digitalización de las redes de distribución para su adecuación a los requerimientos necesarios para acometer la transición energética</v>
          </cell>
          <cell r="AH39" t="str">
            <v>C8.I2</v>
          </cell>
        </row>
        <row r="40">
          <cell r="AG40" t="str">
            <v xml:space="preserve">Nuevos modelos de negocio en la transición energética </v>
          </cell>
          <cell r="AH40" t="str">
            <v>C8.I3</v>
          </cell>
        </row>
        <row r="41">
          <cell r="AG41" t="str">
            <v>Hidrógeno renovable: un proyecto país</v>
          </cell>
          <cell r="AH41" t="str">
            <v xml:space="preserve">C9.I1       </v>
          </cell>
        </row>
        <row r="42">
          <cell r="AG42" t="str">
            <v>Inversiones en Transición Justa</v>
          </cell>
          <cell r="AH42" t="str">
            <v xml:space="preserve">C10.I1     </v>
          </cell>
        </row>
        <row r="43">
          <cell r="AG43" t="str">
            <v>Modernización de la Administración General del Estado</v>
          </cell>
          <cell r="AH43" t="str">
            <v xml:space="preserve">C11.I1    </v>
          </cell>
        </row>
        <row r="44">
          <cell r="AG44" t="str">
            <v>Proyectos tractores de digitalización de la Administración General del Estado</v>
          </cell>
          <cell r="AH44" t="str">
            <v>C11.I2</v>
          </cell>
        </row>
        <row r="45">
          <cell r="AG45" t="str">
            <v>Transformación Digital y Modernización de la Administraciones Públicas territoriales</v>
          </cell>
          <cell r="AH45" t="str">
            <v>C11.I3</v>
          </cell>
        </row>
        <row r="46">
          <cell r="AG46" t="str">
            <v>Plan de Transición Energética en la Administración General del Estado</v>
          </cell>
          <cell r="AH46" t="str">
            <v>C11.I4</v>
          </cell>
        </row>
        <row r="47">
          <cell r="AG47" t="str">
            <v xml:space="preserve">Transformación de la Administración para la Ejecución del Plan de Recuperación, Transformación y Resiliencia. </v>
          </cell>
          <cell r="AH47" t="str">
            <v>C11.I5</v>
          </cell>
        </row>
        <row r="48">
          <cell r="AG48" t="str">
            <v>Espacios de datos sectoriales (contribución a proyectos tractores de digitalización de los sectores productivos estratégicos).</v>
          </cell>
          <cell r="AH48" t="str">
            <v xml:space="preserve">C12.I1     </v>
          </cell>
        </row>
        <row r="49">
          <cell r="AG49" t="str">
            <v xml:space="preserve">Programa de impulso de la competitividad y sostenibilidad industrial. </v>
          </cell>
          <cell r="AH49" t="str">
            <v>C12.I2</v>
          </cell>
        </row>
        <row r="50">
          <cell r="AG50" t="str">
            <v>Plan de apoyo a la implementación de la normativa de residuos y al fomento de la economía circular</v>
          </cell>
          <cell r="AH50" t="str">
            <v>C12.I3</v>
          </cell>
        </row>
        <row r="51">
          <cell r="AG51" t="str">
            <v>Emprendimiento.</v>
          </cell>
          <cell r="AH51" t="str">
            <v xml:space="preserve">C13.I1     </v>
          </cell>
        </row>
        <row r="52">
          <cell r="AG52" t="str">
            <v xml:space="preserve">Crecimiento. </v>
          </cell>
          <cell r="AH52" t="str">
            <v>C13.I2</v>
          </cell>
        </row>
        <row r="53">
          <cell r="AG53" t="str">
            <v xml:space="preserve">Digitalización e innovación. </v>
          </cell>
          <cell r="AH53" t="str">
            <v>C13.I3</v>
          </cell>
        </row>
        <row r="54">
          <cell r="AG54" t="str">
            <v xml:space="preserve">Apoyo al comercio, </v>
          </cell>
          <cell r="AH54" t="str">
            <v>C13.I4</v>
          </cell>
        </row>
        <row r="55">
          <cell r="AG55" t="str">
            <v xml:space="preserve">Internacionalización. </v>
          </cell>
          <cell r="AH55" t="str">
            <v>C13.I5</v>
          </cell>
        </row>
        <row r="56">
          <cell r="AG56" t="str">
            <v>Transformación del modelo turístico hacia la sostenibilidad.</v>
          </cell>
          <cell r="AH56" t="str">
            <v xml:space="preserve">C14.I1     </v>
          </cell>
        </row>
        <row r="57">
          <cell r="AG57" t="str">
            <v xml:space="preserve">Programa de digitalización e inteligencia para destinos y sector turístico, </v>
          </cell>
          <cell r="AH57" t="str">
            <v>C14.I2</v>
          </cell>
        </row>
        <row r="58">
          <cell r="AG58" t="str">
            <v>Estrategias de resiliencia turística para territorios extrapeninsulares</v>
          </cell>
          <cell r="AH58" t="str">
            <v>C14.I3</v>
          </cell>
        </row>
        <row r="59">
          <cell r="AG59" t="str">
            <v>Actuaciones especiales en el ámbito de la competitividad,</v>
          </cell>
          <cell r="AH59" t="str">
            <v>C14.I4</v>
          </cell>
        </row>
        <row r="60">
          <cell r="AG60" t="str">
            <v>Favorecer la vertebración territorial mediante el despliegue de redes.</v>
          </cell>
          <cell r="AH60" t="str">
            <v xml:space="preserve">C15.I1     </v>
          </cell>
        </row>
        <row r="61">
          <cell r="AG61" t="str">
            <v xml:space="preserve">Refuerzo de conectividad en centros de referencia, motores socioeconómicos y proyectos tractores de digitalización sectorial. </v>
          </cell>
          <cell r="AH61" t="str">
            <v>C15.I2</v>
          </cell>
        </row>
        <row r="62">
          <cell r="AG62" t="str">
            <v xml:space="preserve">Bonos de conectividad para pymes y colectivos vulnerables. </v>
          </cell>
          <cell r="AH62" t="str">
            <v>C15.I3</v>
          </cell>
        </row>
        <row r="63">
          <cell r="AG63" t="str">
            <v>Renovación y sostenibilidad de infraestructuras.</v>
          </cell>
          <cell r="AH63" t="str">
            <v>C15.I4</v>
          </cell>
        </row>
        <row r="64">
          <cell r="AG64" t="str">
            <v>Despliegue de infraestructuras digitales transfronterizas.</v>
          </cell>
          <cell r="AH64" t="str">
            <v>C15.I5</v>
          </cell>
        </row>
        <row r="65">
          <cell r="AG65" t="str">
            <v>Despliegue del 5G.</v>
          </cell>
          <cell r="AH65" t="str">
            <v>C15.I6</v>
          </cell>
        </row>
        <row r="66">
          <cell r="AG66" t="str">
            <v>Ciberseguridad.</v>
          </cell>
          <cell r="AH66" t="str">
            <v>C15.I7</v>
          </cell>
        </row>
        <row r="67">
          <cell r="AG67" t="str">
            <v>Estrategia Nacional de Inteligencia Artificial</v>
          </cell>
          <cell r="AH67" t="str">
            <v>C16.R1/I1</v>
          </cell>
        </row>
        <row r="68">
          <cell r="AG68" t="str">
            <v>Planes Complementarios con CCAA.</v>
          </cell>
          <cell r="AH68" t="str">
            <v xml:space="preserve">C17.I1 </v>
          </cell>
        </row>
        <row r="69">
          <cell r="AG69" t="str">
            <v xml:space="preserve">Fortalecimiento de las capacidades, infraestructuras y equipamientos de los agentes del SECTI. </v>
          </cell>
          <cell r="AH69" t="str">
            <v>C17.I2</v>
          </cell>
        </row>
        <row r="70">
          <cell r="AG70" t="str">
            <v>Nuevos proyectos I+D+I Publico Privados, Interdisciplinares, Pruebas de concepto y concesión de ayudas consecuencia de convocatorias competi- tivas internacionales. I+D de vanguardia orientada a retos de la sociedad. Compra pública pre-comercial.</v>
          </cell>
          <cell r="AH70" t="str">
            <v>C17.I3</v>
          </cell>
        </row>
        <row r="71">
          <cell r="AG71" t="str">
            <v>Nueva carrera científica.</v>
          </cell>
          <cell r="AH71" t="str">
            <v>C17.I4</v>
          </cell>
        </row>
        <row r="72">
          <cell r="AG72" t="str">
            <v>Transferencia de conocimiento.</v>
          </cell>
          <cell r="AH72" t="str">
            <v>C17.I5</v>
          </cell>
        </row>
        <row r="73">
          <cell r="AG73" t="str">
            <v xml:space="preserve">Salud. </v>
          </cell>
          <cell r="AH73" t="str">
            <v>C17.I6</v>
          </cell>
        </row>
        <row r="74">
          <cell r="AG74" t="str">
            <v xml:space="preserve">Medioambiente, cambio climático y energía. </v>
          </cell>
          <cell r="AH74" t="str">
            <v>C17.I7</v>
          </cell>
        </row>
        <row r="75">
          <cell r="AG75" t="str">
            <v>I+D+I en automoción sostenible (PTAS).</v>
          </cell>
          <cell r="AH75" t="str">
            <v>C17.I8</v>
          </cell>
        </row>
        <row r="76">
          <cell r="AG76" t="str">
            <v>Sector aeroespacial.</v>
          </cell>
          <cell r="AH76" t="str">
            <v>C17.I9</v>
          </cell>
        </row>
        <row r="77">
          <cell r="AG77" t="str">
            <v>Plan de inversión en equipos de alta tecnología en el Sistema Nacional de Salud.</v>
          </cell>
          <cell r="AH77" t="str">
            <v xml:space="preserve">C18.I1    </v>
          </cell>
        </row>
        <row r="78">
          <cell r="AG78" t="str">
            <v xml:space="preserve">Acciones para reforzar la prevención y promoción de la Salud. </v>
          </cell>
          <cell r="AH78" t="str">
            <v>C18.I2</v>
          </cell>
        </row>
        <row r="79">
          <cell r="AG79" t="str">
            <v xml:space="preserve">Aumento de capacidades de respuesta ante crisis sanitarias. </v>
          </cell>
          <cell r="AH79" t="str">
            <v>C18.I3</v>
          </cell>
        </row>
        <row r="80">
          <cell r="AG80" t="str">
            <v xml:space="preserve">Formación de profesionales sanitarios y recursos para compartir conocimiento. </v>
          </cell>
          <cell r="AH80" t="str">
            <v>C18.I4</v>
          </cell>
        </row>
        <row r="81">
          <cell r="AG81" t="str">
            <v xml:space="preserve">El Plan para la Racionalización del consumo de productos farmacéuticos y fomento de la sostenibilidad </v>
          </cell>
          <cell r="AH81" t="str">
            <v>C18.I5</v>
          </cell>
        </row>
        <row r="82">
          <cell r="AG82" t="str">
            <v xml:space="preserve">Data Lake sanitario. </v>
          </cell>
          <cell r="AH82" t="str">
            <v>C18.I6</v>
          </cell>
        </row>
        <row r="83">
          <cell r="AG83" t="str">
            <v>Competencias digitales transversales</v>
          </cell>
          <cell r="AH83" t="str">
            <v xml:space="preserve">C19.I1   </v>
          </cell>
        </row>
        <row r="84">
          <cell r="AG84" t="str">
            <v>Transformación Digital de la Educación.</v>
          </cell>
          <cell r="AH84" t="str">
            <v>C19.I2</v>
          </cell>
        </row>
        <row r="85">
          <cell r="AG85" t="str">
            <v>Competencias digitales para el empleo.</v>
          </cell>
          <cell r="AH85" t="str">
            <v>C19.I3</v>
          </cell>
        </row>
        <row r="86">
          <cell r="AG86" t="str">
            <v>Profesionales digitales</v>
          </cell>
          <cell r="AH86" t="str">
            <v>C19.I4</v>
          </cell>
        </row>
        <row r="87">
          <cell r="AG87" t="str">
            <v>Reskilling y upskilling de la población activa ligado a cualificaciones profesionales</v>
          </cell>
          <cell r="AH87" t="str">
            <v xml:space="preserve">C20.I1    </v>
          </cell>
        </row>
        <row r="88">
          <cell r="AG88" t="str">
            <v>Transformación Digital de la Formación Profesional</v>
          </cell>
          <cell r="AH88" t="str">
            <v>C20.I2</v>
          </cell>
        </row>
        <row r="89">
          <cell r="AG89" t="str">
            <v>Innovación e internacionalización de la Formación Profesional</v>
          </cell>
          <cell r="AH89" t="str">
            <v>C20.I3</v>
          </cell>
        </row>
        <row r="90">
          <cell r="AG90" t="str">
            <v>Creación de plazas del Primer Ciclo de Educación Infantil de titularidad pública (prioritariamente de 1 y 2 años)</v>
          </cell>
          <cell r="AH90" t="str">
            <v xml:space="preserve">C21.I1    </v>
          </cell>
        </row>
        <row r="91">
          <cell r="AG91" t="str">
            <v>Programa de Orientación, Avance y Enriquecimiento Educativo en centros de especial complejidad educativa (Programa #PROA+),</v>
          </cell>
          <cell r="AH91" t="str">
            <v>C21.I2</v>
          </cell>
        </row>
        <row r="92">
          <cell r="AG92" t="str">
            <v>Creación de Unidades de Acompañamiento y Orientación Personal y Familiar del alumnado educativamente vulnerable,</v>
          </cell>
          <cell r="AH92" t="str">
            <v>C21.I3</v>
          </cell>
        </row>
        <row r="93">
          <cell r="AG93" t="str">
            <v>Formación y capacitación del personal docente e investigador universitario,</v>
          </cell>
          <cell r="AH93" t="str">
            <v>C21.I4</v>
          </cell>
        </row>
        <row r="94">
          <cell r="AG94" t="str">
            <v>Mejora de infraestructuras digitales, el equipamiento, las tecnologías, la docencia y la evaluación digitales universitarios, a</v>
          </cell>
          <cell r="AH94" t="str">
            <v>C21.I5</v>
          </cell>
        </row>
        <row r="95">
          <cell r="AG95" t="str">
            <v>Plan de apoyos y cuidados de larga duración: desinstitucionalización, equipamientos y tecnología.</v>
          </cell>
          <cell r="AH95" t="str">
            <v>C22.I1</v>
          </cell>
        </row>
        <row r="96">
          <cell r="AG96" t="str">
            <v>Plan de Modernización de los Servicios Sociales: Transformación tecnológica, innovación, formación y refuerzo de la atención a la infancia.</v>
          </cell>
          <cell r="AH96" t="str">
            <v>C22.I2</v>
          </cell>
        </row>
        <row r="97">
          <cell r="AG97" t="str">
            <v>Plan España País Accesible.</v>
          </cell>
          <cell r="AH97" t="str">
            <v>C22.I3</v>
          </cell>
        </row>
        <row r="98">
          <cell r="AG98" t="str">
            <v>Plan España te protege contra la violencia machista,</v>
          </cell>
          <cell r="AH98" t="str">
            <v>C22.I4</v>
          </cell>
        </row>
        <row r="99">
          <cell r="AG99" t="str">
            <v>Incremento de la capacidad y eficiencia del sistema de acogida de solicitantes de asilo</v>
          </cell>
          <cell r="AH99" t="str">
            <v>C22.I5</v>
          </cell>
        </row>
        <row r="100">
          <cell r="AG100" t="str">
            <v>Empleo Joven</v>
          </cell>
          <cell r="AH100" t="str">
            <v xml:space="preserve">C23.I1    </v>
          </cell>
        </row>
        <row r="101">
          <cell r="AG101" t="str">
            <v>Empleo Mujer y transversalidad de género en las políticas públicas de apoyo a la activación para el empleo</v>
          </cell>
          <cell r="AH101" t="str">
            <v>C23.I2</v>
          </cell>
        </row>
        <row r="102">
          <cell r="AG102" t="str">
            <v>Adquisición de nuevas competencias para la transformación digital, verde y productiva</v>
          </cell>
          <cell r="AH102" t="str">
            <v>C23.I3</v>
          </cell>
        </row>
        <row r="103">
          <cell r="AG103" t="str">
            <v>Nuevos proyectos territoriales para el reequilibrio y la equidad</v>
          </cell>
          <cell r="AH103" t="str">
            <v>C23.I4</v>
          </cell>
        </row>
        <row r="104">
          <cell r="AG104" t="str">
            <v>Gobernanza e impulso a las políticas de apoyo a la activación para el empleo</v>
          </cell>
          <cell r="AH104" t="str">
            <v>C23.I5</v>
          </cell>
        </row>
        <row r="105">
          <cell r="AG105" t="str">
            <v>Plan integral de impulso a la Economía Social para la generación de un tejido económico inclusivo y sostenible</v>
          </cell>
          <cell r="AH105" t="str">
            <v>C23.I6</v>
          </cell>
        </row>
        <row r="106">
          <cell r="AG106" t="str">
            <v>Fomento del crecimiento inclusivo mediante la vinculación de las políticas de inclusión social al Ingreso Mínimo Vital</v>
          </cell>
          <cell r="AH106" t="str">
            <v>C23.I7</v>
          </cell>
        </row>
        <row r="107">
          <cell r="AG107" t="str">
            <v>Refuerzo de la competitividad de las industrias culturales.</v>
          </cell>
          <cell r="AH107" t="str">
            <v xml:space="preserve">C24.I1   </v>
          </cell>
        </row>
        <row r="108">
          <cell r="AG108" t="str">
            <v>Dinamización de la cultura a lo largo del territorio</v>
          </cell>
          <cell r="AH108" t="str">
            <v>C24.I2</v>
          </cell>
        </row>
        <row r="109">
          <cell r="AG109" t="str">
            <v>Digitalización e impulso de los grandes servicios culturales.</v>
          </cell>
          <cell r="AH109" t="str">
            <v>C24.I3</v>
          </cell>
        </row>
        <row r="110">
          <cell r="AG110" t="str">
            <v>Programa de fomento, modernización y digitalización del sector audiovisual</v>
          </cell>
          <cell r="AH110" t="str">
            <v xml:space="preserve">C25.I1    </v>
          </cell>
        </row>
        <row r="111">
          <cell r="AG111" t="str">
            <v>Plan de digitalización del Sector Deporte</v>
          </cell>
          <cell r="AH111" t="str">
            <v xml:space="preserve">C26.I1    </v>
          </cell>
        </row>
        <row r="112">
          <cell r="AG112" t="str">
            <v>Plan de transición ecológica de instalaciones deportivas.</v>
          </cell>
          <cell r="AH112" t="str">
            <v>C26.I2</v>
          </cell>
        </row>
        <row r="113">
          <cell r="AG113" t="str">
            <v>Plan Social del Sector Deporte.</v>
          </cell>
          <cell r="AH113" t="str">
            <v>C26.I3</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ichero"/>
      <sheetName val="Tablas-Gala"/>
      <sheetName val="Instrucciones"/>
      <sheetName val="Plantilla_Validación"/>
    </sheetNames>
    <sheetDataSet>
      <sheetData sheetId="0"/>
      <sheetData sheetId="1">
        <row r="4">
          <cell r="V4" t="str">
            <v>Recuperación y Resiliencia (2021/2027)</v>
          </cell>
          <cell r="W4" t="str">
            <v>RRF</v>
          </cell>
          <cell r="Z4" t="str">
            <v>Proyecto URBIOFIN</v>
          </cell>
          <cell r="AA4" t="str">
            <v>URBIOFIN</v>
          </cell>
          <cell r="AG4" t="str">
            <v>Zonas de bajas emisiones y transformación digital y sostenible del transporte urbano y metropolitano</v>
          </cell>
          <cell r="AH4" t="str">
            <v>C1.I1</v>
          </cell>
        </row>
        <row r="5">
          <cell r="V5" t="str">
            <v>Fondo Europeo de Desarrollo Regional (FEDER) (2021/2027)</v>
          </cell>
          <cell r="W5" t="str">
            <v>ERDF_2021</v>
          </cell>
          <cell r="Z5" t="str">
            <v xml:space="preserve">Proyecto PROMOFER </v>
          </cell>
          <cell r="AA5" t="str">
            <v>PROMOFER</v>
          </cell>
          <cell r="AG5" t="str">
            <v>Plan de incentivos a la instalación de puntos de recarga públicos y privados, a la adquisición de vehículos eléctricos y de pila de combustible y líneas de impulso a proyectos singulares y de innovación en electro movilidad, recarga e hidrógeno verde</v>
          </cell>
          <cell r="AH5" t="str">
            <v xml:space="preserve">C1.I2    </v>
          </cell>
        </row>
        <row r="6">
          <cell r="V6" t="str">
            <v>Fondo Social Europeo Plus (FSE+) (2021/2027)</v>
          </cell>
          <cell r="W6" t="str">
            <v>ESF_PLUS</v>
          </cell>
          <cell r="Z6" t="str">
            <v>Proyecto RICOTI</v>
          </cell>
          <cell r="AA6" t="str">
            <v>RICOTI</v>
          </cell>
          <cell r="AG6" t="str">
            <v xml:space="preserve">Actuaciones de mejora de la calidad y fiabilidad en el servicio de Cercanías </v>
          </cell>
          <cell r="AH6" t="str">
            <v>C1.I3</v>
          </cell>
        </row>
        <row r="7">
          <cell r="V7" t="str">
            <v>Fondo de Cohesión (FC) (2021/2027)</v>
          </cell>
          <cell r="W7" t="str">
            <v>CF_2021</v>
          </cell>
          <cell r="Z7" t="str">
            <v>Proyecto RED BOSQUES CLIMA</v>
          </cell>
          <cell r="AA7" t="str">
            <v>BOSQUES</v>
          </cell>
          <cell r="AG7" t="str">
            <v>Programas de rehabilitación para la recuperación económica y social en entornos residenciales</v>
          </cell>
          <cell r="AH7" t="str">
            <v xml:space="preserve">C2.I1 </v>
          </cell>
        </row>
        <row r="8">
          <cell r="V8" t="str">
            <v>Fondo Europeo Agrícola de Desarrollo Rural (FEADER) (2021/2027)</v>
          </cell>
          <cell r="W8" t="str">
            <v>EAFRD_2021</v>
          </cell>
          <cell r="Z8" t="str">
            <v>Proyecto LYNXCONNECT</v>
          </cell>
          <cell r="AA8" t="str">
            <v>LINCE</v>
          </cell>
          <cell r="AG8" t="str">
            <v xml:space="preserve">Programa de construcción de viviendas en alquiler social en edificios energéticamente eficientes </v>
          </cell>
          <cell r="AH8" t="str">
            <v xml:space="preserve">C2.I2 </v>
          </cell>
        </row>
        <row r="9">
          <cell r="V9" t="str">
            <v>Fondo Europeo Marítimo, de Pesca y de Acuicultura (FEMPA) (2021/2027)</v>
          </cell>
          <cell r="W9" t="str">
            <v>EAGF_2021</v>
          </cell>
          <cell r="Z9" t="str">
            <v>Proyecto IBERCONEJO</v>
          </cell>
          <cell r="AA9" t="str">
            <v>CONEJO</v>
          </cell>
          <cell r="AG9" t="str">
            <v xml:space="preserve">Programa de rehabilitación energética de edificios (PREE) </v>
          </cell>
          <cell r="AH9" t="str">
            <v xml:space="preserve">C2.I3 </v>
          </cell>
        </row>
        <row r="10">
          <cell r="V10" t="str">
            <v>Fondo Europeo Agrícola de Garantía (FEAGA)</v>
          </cell>
          <cell r="W10" t="str">
            <v>EMFAF</v>
          </cell>
          <cell r="Z10" t="str">
            <v>Proyecto EUROKITE</v>
          </cell>
          <cell r="AA10" t="str">
            <v>RAPACES</v>
          </cell>
          <cell r="AG10" t="str">
            <v>Programa de regeneración y reto demográfico</v>
          </cell>
          <cell r="AH10" t="str">
            <v xml:space="preserve">C2.I4 </v>
          </cell>
        </row>
        <row r="11">
          <cell r="V11" t="str">
            <v>Horizonte Europa – Programa Marco de Investigación e Innovación (2021/2027)</v>
          </cell>
          <cell r="W11" t="str">
            <v>HORIZONEU</v>
          </cell>
          <cell r="Z11" t="str">
            <v>RRF</v>
          </cell>
          <cell r="AA11"/>
          <cell r="AG11" t="str">
            <v>Programa de impulso a la rehabilitación de edificios públicos (PIREP)</v>
          </cell>
          <cell r="AH11" t="str">
            <v xml:space="preserve">C2.I5 </v>
          </cell>
        </row>
        <row r="12">
          <cell r="V12" t="str">
            <v>Programa de Medio Ambiente y Acción por el Clima (LIFE) (2021/2027)</v>
          </cell>
          <cell r="W12" t="str">
            <v>LIFE_2021</v>
          </cell>
          <cell r="Z12" t="str">
            <v>ERDF_2021</v>
          </cell>
          <cell r="AA12"/>
          <cell r="AG12" t="str">
            <v xml:space="preserve">Programa de ayudas para la elaboración de proyectos piloto de planes de acción local de la Agenda Urbana Española </v>
          </cell>
          <cell r="AH12" t="str">
            <v xml:space="preserve">C2.I6   </v>
          </cell>
        </row>
        <row r="13">
          <cell r="V13" t="str">
            <v>Programa Nacional</v>
          </cell>
          <cell r="W13" t="str">
            <v>NAC</v>
          </cell>
          <cell r="Z13" t="str">
            <v>ESF_PLUS</v>
          </cell>
          <cell r="AA13"/>
          <cell r="AG13" t="str">
            <v xml:space="preserve">Plan para la mejora de la eficiencia y la sostenibilidad en regadío. </v>
          </cell>
          <cell r="AH13" t="str">
            <v xml:space="preserve">C3.I1 </v>
          </cell>
        </row>
        <row r="14">
          <cell r="V14" t="str">
            <v>Programa Autonómico</v>
          </cell>
          <cell r="W14" t="str">
            <v>AUT</v>
          </cell>
          <cell r="Z14" t="str">
            <v>CF_2021</v>
          </cell>
          <cell r="AA14"/>
          <cell r="AG14" t="str">
            <v>Plan de Impulso de la sostenibilidad y competitividad de la agricultura y la ganadería (I).</v>
          </cell>
          <cell r="AH14" t="str">
            <v>C3.I2</v>
          </cell>
        </row>
        <row r="15">
          <cell r="V15" t="str">
            <v>Programa Local</v>
          </cell>
          <cell r="W15" t="str">
            <v>LOC</v>
          </cell>
          <cell r="Z15" t="str">
            <v>EAFRD_2021</v>
          </cell>
          <cell r="AA15"/>
          <cell r="AG15" t="str">
            <v>Plan de Impulso de la sostenibilidad y competitividad de la agricultura y la ganadería (II).</v>
          </cell>
          <cell r="AH15" t="str">
            <v>C3.I3</v>
          </cell>
        </row>
        <row r="16">
          <cell r="Z16" t="str">
            <v>EMFAF</v>
          </cell>
          <cell r="AA16"/>
          <cell r="AG16" t="str">
            <v xml:space="preserve">Plan de Impulso de la sostenibilidad y competitividad de la agricultura y la ganadería, (III)  </v>
          </cell>
          <cell r="AH16" t="str">
            <v xml:space="preserve">C3.I4 </v>
          </cell>
        </row>
        <row r="17">
          <cell r="Z17" t="str">
            <v>EAGF_2021</v>
          </cell>
          <cell r="AG17" t="str">
            <v>Estrategia de Digitalización del sector Agroalimentario y Forestal y del Medio Rural:</v>
          </cell>
          <cell r="AH17" t="str">
            <v>C3.I5</v>
          </cell>
        </row>
        <row r="18">
          <cell r="Z18" t="str">
            <v>Programa del Ministerio de Transición Ecológica y Reto Demográfico</v>
          </cell>
          <cell r="AA18" t="str">
            <v>MTERD</v>
          </cell>
          <cell r="AG18" t="str">
            <v xml:space="preserve">Plan de impulso a la sostenibilidad, investigación, innovación y digitalización del sector pesquero (I). </v>
          </cell>
          <cell r="AH18" t="str">
            <v>C3.I6</v>
          </cell>
        </row>
        <row r="19">
          <cell r="Z19" t="str">
            <v>NAC</v>
          </cell>
          <cell r="AA19" t="str">
            <v>NAC</v>
          </cell>
          <cell r="AG19" t="str">
            <v>Plan de impulso a la sostenibilidad, investigación, innovación y digitalización del sector pesquero (II).</v>
          </cell>
          <cell r="AH19" t="str">
            <v xml:space="preserve">C3.I7   </v>
          </cell>
        </row>
        <row r="20">
          <cell r="Z20" t="str">
            <v>AUT</v>
          </cell>
          <cell r="AA20"/>
          <cell r="AG20" t="str">
            <v>Plan de impulso a la sostenibilidad, investigación, innovación y digitalización del sector pesquero (III).</v>
          </cell>
          <cell r="AH20" t="str">
            <v xml:space="preserve">C3.I8       </v>
          </cell>
        </row>
        <row r="21">
          <cell r="Z21" t="str">
            <v>LOC</v>
          </cell>
          <cell r="AA21"/>
          <cell r="AG21" t="str">
            <v xml:space="preserve">Plan de impulso a la sostenibilidad, investigación, innovación y digitalización del sector pesquero (IV). </v>
          </cell>
          <cell r="AH21" t="str">
            <v>C3.I9</v>
          </cell>
        </row>
        <row r="22">
          <cell r="AG22" t="str">
            <v xml:space="preserve">Plan de impulso a la sostenibilidad, investigación, innovación y digitalización del sector pesquero (V). </v>
          </cell>
          <cell r="AH22" t="str">
            <v>C3.I10</v>
          </cell>
        </row>
        <row r="23">
          <cell r="AG23" t="str">
            <v>Plan de impulso a la sostenibilidad, investigación, innovación y digitalización del sector pesquero (VI).</v>
          </cell>
          <cell r="AH23" t="str">
            <v>C3.I11</v>
          </cell>
        </row>
        <row r="24">
          <cell r="AG24" t="str">
            <v xml:space="preserve">Digitalización y conocimiento del patrimonio natural </v>
          </cell>
          <cell r="AH24" t="str">
            <v xml:space="preserve">C4.I1  </v>
          </cell>
        </row>
        <row r="25">
          <cell r="AG25" t="str">
            <v>Conservación de la biodiversidad terrestre y marina</v>
          </cell>
          <cell r="AH25" t="str">
            <v>C4.I2</v>
          </cell>
        </row>
        <row r="26">
          <cell r="AG26" t="str">
            <v>Restauración de ecosistemas e infraestructura verde</v>
          </cell>
          <cell r="AH26" t="str">
            <v>C4.I3</v>
          </cell>
        </row>
        <row r="27">
          <cell r="AG27" t="str">
            <v>Gestión Forestal Sostenible</v>
          </cell>
          <cell r="AH27" t="str">
            <v>C4.I4</v>
          </cell>
        </row>
        <row r="28">
          <cell r="AG28" t="str">
            <v>Materialización de actuaciones de depuración, saneamiento, eficiencia, ahorro, reutilización y seguridad de infraestructuras (DSEAR)</v>
          </cell>
          <cell r="AH28" t="str">
            <v xml:space="preserve">C5.I1       </v>
          </cell>
        </row>
        <row r="29">
          <cell r="AG29" t="str">
            <v xml:space="preserve">Seguimiento y restauración de ecosistemas fluviales, recuperación de acuíferos y mitigación del riesgo de inundación. </v>
          </cell>
          <cell r="AH29" t="str">
            <v>C5.I2</v>
          </cell>
        </row>
        <row r="30">
          <cell r="AG30" t="str">
            <v xml:space="preserve">Transición digital en el sector del agua. </v>
          </cell>
          <cell r="AH30" t="str">
            <v>C5.I3</v>
          </cell>
        </row>
        <row r="31">
          <cell r="AG31" t="str">
            <v>Adaptación de la costa al cambio climático e implementación de las Estrategias Marinas y de los planes de ordenación del espacio marítimo</v>
          </cell>
          <cell r="AH31" t="str">
            <v>C5.I4</v>
          </cell>
        </row>
        <row r="32">
          <cell r="AG32" t="str">
            <v>Red Transeuropea de Transporte - Corredores europeos.</v>
          </cell>
          <cell r="AH32" t="str">
            <v>C6.I1</v>
          </cell>
        </row>
        <row r="33">
          <cell r="AG33" t="str">
            <v>Red Transeuropea de Transporte - Otras actuaciones.</v>
          </cell>
          <cell r="AH33" t="str">
            <v>C6.I2</v>
          </cell>
        </row>
        <row r="34">
          <cell r="AG34" t="str">
            <v>Intermodalidad y logística.</v>
          </cell>
          <cell r="AH34" t="str">
            <v>C6.I3</v>
          </cell>
        </row>
        <row r="35">
          <cell r="AG35" t="str">
            <v xml:space="preserve">Programa de apoyo para un transporte sostenible y digital. </v>
          </cell>
          <cell r="AH35" t="str">
            <v>C6.I4</v>
          </cell>
        </row>
        <row r="36">
          <cell r="AG36" t="str">
            <v>Desarrollo de energías renovables innovadoras, integradas en la edificación y en los procesos productivos.</v>
          </cell>
          <cell r="AH36" t="str">
            <v xml:space="preserve">C7.I1      </v>
          </cell>
        </row>
        <row r="37">
          <cell r="AG37" t="str">
            <v xml:space="preserve">Energía sostenible en las islas </v>
          </cell>
          <cell r="AH37" t="str">
            <v>C7.I2</v>
          </cell>
        </row>
        <row r="38">
          <cell r="AG38" t="str">
            <v>Despliegue del almacenamiento energético</v>
          </cell>
          <cell r="AH38" t="str">
            <v xml:space="preserve">C8.I1      </v>
          </cell>
        </row>
        <row r="39">
          <cell r="AG39" t="str">
            <v>Digitalización de las redes de distribución para su adecuación a los requerimientos necesarios para acometer la transición energética</v>
          </cell>
          <cell r="AH39" t="str">
            <v>C8.I2</v>
          </cell>
        </row>
        <row r="40">
          <cell r="AG40" t="str">
            <v xml:space="preserve">Nuevos modelos de negocio en la transición energética </v>
          </cell>
          <cell r="AH40" t="str">
            <v>C8.I3</v>
          </cell>
        </row>
        <row r="41">
          <cell r="AG41" t="str">
            <v>Hidrógeno renovable: un proyecto país</v>
          </cell>
          <cell r="AH41" t="str">
            <v xml:space="preserve">C9.I1       </v>
          </cell>
        </row>
        <row r="42">
          <cell r="AG42" t="str">
            <v>Inversiones en Transición Justa</v>
          </cell>
          <cell r="AH42" t="str">
            <v xml:space="preserve">C10.I1     </v>
          </cell>
        </row>
        <row r="43">
          <cell r="AG43" t="str">
            <v>Modernización de la Administración General del Estado</v>
          </cell>
          <cell r="AH43" t="str">
            <v xml:space="preserve">C11.I1    </v>
          </cell>
        </row>
        <row r="44">
          <cell r="AG44" t="str">
            <v>Proyectos tractores de digitalización de la Administración General del Estado</v>
          </cell>
          <cell r="AH44" t="str">
            <v>C11.I2</v>
          </cell>
        </row>
        <row r="45">
          <cell r="AG45" t="str">
            <v>Transformación Digital y Modernización de la Administraciones Públicas territoriales</v>
          </cell>
          <cell r="AH45" t="str">
            <v>C11.I3</v>
          </cell>
        </row>
        <row r="46">
          <cell r="AG46" t="str">
            <v>Plan de Transición Energética en la Administración General del Estado</v>
          </cell>
          <cell r="AH46" t="str">
            <v>C11.I4</v>
          </cell>
        </row>
        <row r="47">
          <cell r="AG47" t="str">
            <v xml:space="preserve">Transformación de la Administración para la Ejecución del Plan de Recuperación, Transformación y Resiliencia. </v>
          </cell>
          <cell r="AH47" t="str">
            <v>C11.I5</v>
          </cell>
        </row>
        <row r="48">
          <cell r="AG48" t="str">
            <v>Espacios de datos sectoriales (contribución a proyectos tractores de digitalización de los sectores productivos estratégicos).</v>
          </cell>
          <cell r="AH48" t="str">
            <v xml:space="preserve">C12.I1     </v>
          </cell>
        </row>
        <row r="49">
          <cell r="AG49" t="str">
            <v xml:space="preserve">Programa de impulso de la competitividad y sostenibilidad industrial. </v>
          </cell>
          <cell r="AH49" t="str">
            <v>C12.I2</v>
          </cell>
        </row>
        <row r="50">
          <cell r="AG50" t="str">
            <v>Plan de apoyo a la implementación de la normativa de residuos y al fomento de la economía circular</v>
          </cell>
          <cell r="AH50" t="str">
            <v>C12.I3</v>
          </cell>
        </row>
        <row r="51">
          <cell r="AG51" t="str">
            <v>Emprendimiento.</v>
          </cell>
          <cell r="AH51" t="str">
            <v xml:space="preserve">C13.I1     </v>
          </cell>
        </row>
        <row r="52">
          <cell r="AG52" t="str">
            <v xml:space="preserve">Crecimiento. </v>
          </cell>
          <cell r="AH52" t="str">
            <v>C13.I2</v>
          </cell>
        </row>
        <row r="53">
          <cell r="AG53" t="str">
            <v xml:space="preserve">Digitalización e innovación. </v>
          </cell>
          <cell r="AH53" t="str">
            <v>C13.I3</v>
          </cell>
        </row>
        <row r="54">
          <cell r="AG54" t="str">
            <v xml:space="preserve">Apoyo al comercio, </v>
          </cell>
          <cell r="AH54" t="str">
            <v>C13.I4</v>
          </cell>
        </row>
        <row r="55">
          <cell r="AG55" t="str">
            <v xml:space="preserve">Internacionalización. </v>
          </cell>
          <cell r="AH55" t="str">
            <v>C13.I5</v>
          </cell>
        </row>
        <row r="56">
          <cell r="AG56" t="str">
            <v>Transformación del modelo turístico hacia la sostenibilidad.</v>
          </cell>
          <cell r="AH56" t="str">
            <v xml:space="preserve">C14.I1     </v>
          </cell>
        </row>
        <row r="57">
          <cell r="AG57" t="str">
            <v xml:space="preserve">Programa de digitalización e inteligencia para destinos y sector turístico, </v>
          </cell>
          <cell r="AH57" t="str">
            <v>C14.I2</v>
          </cell>
        </row>
        <row r="58">
          <cell r="AG58" t="str">
            <v>Estrategias de resiliencia turística para territorios extrapeninsulares</v>
          </cell>
          <cell r="AH58" t="str">
            <v>C14.I3</v>
          </cell>
        </row>
        <row r="59">
          <cell r="AG59" t="str">
            <v>Actuaciones especiales en el ámbito de la competitividad,</v>
          </cell>
          <cell r="AH59" t="str">
            <v>C14.I4</v>
          </cell>
        </row>
        <row r="60">
          <cell r="AG60" t="str">
            <v>Favorecer la vertebración territorial mediante el despliegue de redes.</v>
          </cell>
          <cell r="AH60" t="str">
            <v xml:space="preserve">C15.I1     </v>
          </cell>
        </row>
        <row r="61">
          <cell r="AG61" t="str">
            <v xml:space="preserve">Refuerzo de conectividad en centros de referencia, motores socioeconómicos y proyectos tractores de digitalización sectorial. </v>
          </cell>
          <cell r="AH61" t="str">
            <v>C15.I2</v>
          </cell>
        </row>
        <row r="62">
          <cell r="AG62" t="str">
            <v xml:space="preserve">Bonos de conectividad para pymes y colectivos vulnerables. </v>
          </cell>
          <cell r="AH62" t="str">
            <v>C15.I3</v>
          </cell>
        </row>
        <row r="63">
          <cell r="AG63" t="str">
            <v>Renovación y sostenibilidad de infraestructuras.</v>
          </cell>
          <cell r="AH63" t="str">
            <v>C15.I4</v>
          </cell>
        </row>
        <row r="64">
          <cell r="AG64" t="str">
            <v>Despliegue de infraestructuras digitales transfronterizas.</v>
          </cell>
          <cell r="AH64" t="str">
            <v>C15.I5</v>
          </cell>
        </row>
        <row r="65">
          <cell r="AG65" t="str">
            <v>Despliegue del 5G.</v>
          </cell>
          <cell r="AH65" t="str">
            <v>C15.I6</v>
          </cell>
        </row>
        <row r="66">
          <cell r="AG66" t="str">
            <v>Ciberseguridad.</v>
          </cell>
          <cell r="AH66" t="str">
            <v>C15.I7</v>
          </cell>
        </row>
        <row r="67">
          <cell r="AG67" t="str">
            <v>Estrategia Nacional de Inteligencia Artificial</v>
          </cell>
          <cell r="AH67" t="str">
            <v>C16.R1/I1</v>
          </cell>
        </row>
        <row r="68">
          <cell r="AG68" t="str">
            <v>Planes Complementarios con CCAA.</v>
          </cell>
          <cell r="AH68" t="str">
            <v xml:space="preserve">C17.I1 </v>
          </cell>
        </row>
        <row r="69">
          <cell r="AG69" t="str">
            <v xml:space="preserve">Fortalecimiento de las capacidades, infraestructuras y equipamientos de los agentes del SECTI. </v>
          </cell>
          <cell r="AH69" t="str">
            <v>C17.I2</v>
          </cell>
        </row>
        <row r="70">
          <cell r="AG70" t="str">
            <v>Nuevos proyectos I+D+I Publico Privados, Interdisciplinares, Pruebas de concepto y concesión de ayudas consecuencia de convocatorias competi- tivas internacionales. I+D de vanguardia orientada a retos de la sociedad. Compra pública pre-comercial.</v>
          </cell>
          <cell r="AH70" t="str">
            <v>C17.I3</v>
          </cell>
        </row>
        <row r="71">
          <cell r="AG71" t="str">
            <v>Nueva carrera científica.</v>
          </cell>
          <cell r="AH71" t="str">
            <v>C17.I4</v>
          </cell>
        </row>
        <row r="72">
          <cell r="AG72" t="str">
            <v>Transferencia de conocimiento.</v>
          </cell>
          <cell r="AH72" t="str">
            <v>C17.I5</v>
          </cell>
        </row>
        <row r="73">
          <cell r="AG73" t="str">
            <v xml:space="preserve">Salud. </v>
          </cell>
          <cell r="AH73" t="str">
            <v>C17.I6</v>
          </cell>
        </row>
        <row r="74">
          <cell r="AG74" t="str">
            <v xml:space="preserve">Medioambiente, cambio climático y energía. </v>
          </cell>
          <cell r="AH74" t="str">
            <v>C17.I7</v>
          </cell>
        </row>
        <row r="75">
          <cell r="AG75" t="str">
            <v>I+D+I en automoción sostenible (PTAS).</v>
          </cell>
          <cell r="AH75" t="str">
            <v>C17.I8</v>
          </cell>
        </row>
        <row r="76">
          <cell r="AG76" t="str">
            <v>Sector aeroespacial.</v>
          </cell>
          <cell r="AH76" t="str">
            <v>C17.I9</v>
          </cell>
        </row>
        <row r="77">
          <cell r="AG77" t="str">
            <v>Plan de inversión en equipos de alta tecnología en el Sistema Nacional de Salud.</v>
          </cell>
          <cell r="AH77" t="str">
            <v xml:space="preserve">C18.I1    </v>
          </cell>
        </row>
        <row r="78">
          <cell r="AG78" t="str">
            <v xml:space="preserve">Acciones para reforzar la prevención y promoción de la Salud. </v>
          </cell>
          <cell r="AH78" t="str">
            <v>C18.I2</v>
          </cell>
        </row>
        <row r="79">
          <cell r="AG79" t="str">
            <v xml:space="preserve">Aumento de capacidades de respuesta ante crisis sanitarias. </v>
          </cell>
          <cell r="AH79" t="str">
            <v>C18.I3</v>
          </cell>
        </row>
        <row r="80">
          <cell r="AG80" t="str">
            <v xml:space="preserve">Formación de profesionales sanitarios y recursos para compartir conocimiento. </v>
          </cell>
          <cell r="AH80" t="str">
            <v>C18.I4</v>
          </cell>
        </row>
        <row r="81">
          <cell r="AG81" t="str">
            <v xml:space="preserve">El Plan para la Racionalización del consumo de productos farmacéuticos y fomento de la sostenibilidad </v>
          </cell>
          <cell r="AH81" t="str">
            <v>C18.I5</v>
          </cell>
        </row>
        <row r="82">
          <cell r="AG82" t="str">
            <v xml:space="preserve">Data Lake sanitario. </v>
          </cell>
          <cell r="AH82" t="str">
            <v>C18.I6</v>
          </cell>
        </row>
        <row r="83">
          <cell r="AG83" t="str">
            <v>Competencias digitales transversales</v>
          </cell>
          <cell r="AH83" t="str">
            <v xml:space="preserve">C19.I1   </v>
          </cell>
        </row>
        <row r="84">
          <cell r="AG84" t="str">
            <v>Transformación Digital de la Educación.</v>
          </cell>
          <cell r="AH84" t="str">
            <v>C19.I2</v>
          </cell>
        </row>
        <row r="85">
          <cell r="AG85" t="str">
            <v>Competencias digitales para el empleo.</v>
          </cell>
          <cell r="AH85" t="str">
            <v>C19.I3</v>
          </cell>
        </row>
        <row r="86">
          <cell r="AG86" t="str">
            <v>Profesionales digitales</v>
          </cell>
          <cell r="AH86" t="str">
            <v>C19.I4</v>
          </cell>
        </row>
        <row r="87">
          <cell r="AG87" t="str">
            <v>Reskilling y upskilling de la población activa ligado a cualificaciones profesionales</v>
          </cell>
          <cell r="AH87" t="str">
            <v xml:space="preserve">C20.I1    </v>
          </cell>
        </row>
        <row r="88">
          <cell r="AG88" t="str">
            <v>Transformación Digital de la Formación Profesional</v>
          </cell>
          <cell r="AH88" t="str">
            <v>C20.I2</v>
          </cell>
        </row>
        <row r="89">
          <cell r="AG89" t="str">
            <v>Innovación e internacionalización de la Formación Profesional</v>
          </cell>
          <cell r="AH89" t="str">
            <v>C20.I3</v>
          </cell>
        </row>
        <row r="90">
          <cell r="AG90" t="str">
            <v>Creación de plazas del Primer Ciclo de Educación Infantil de titularidad pública (prioritariamente de 1 y 2 años)</v>
          </cell>
          <cell r="AH90" t="str">
            <v xml:space="preserve">C21.I1    </v>
          </cell>
        </row>
        <row r="91">
          <cell r="AG91" t="str">
            <v>Programa de Orientación, Avance y Enriquecimiento Educativo en centros de especial complejidad educativa (Programa #PROA+),</v>
          </cell>
          <cell r="AH91" t="str">
            <v>C21.I2</v>
          </cell>
        </row>
        <row r="92">
          <cell r="AG92" t="str">
            <v>Creación de Unidades de Acompañamiento y Orientación Personal y Familiar del alumnado educativamente vulnerable,</v>
          </cell>
          <cell r="AH92" t="str">
            <v>C21.I3</v>
          </cell>
        </row>
        <row r="93">
          <cell r="AG93" t="str">
            <v>Formación y capacitación del personal docente e investigador universitario,</v>
          </cell>
          <cell r="AH93" t="str">
            <v>C21.I4</v>
          </cell>
        </row>
        <row r="94">
          <cell r="AG94" t="str">
            <v>Mejora de infraestructuras digitales, el equipamiento, las tecnologías, la docencia y la evaluación digitales universitarios, a</v>
          </cell>
          <cell r="AH94" t="str">
            <v>C21.I5</v>
          </cell>
        </row>
        <row r="95">
          <cell r="AG95" t="str">
            <v>Plan de apoyos y cuidados de larga duración: desinstitucionalización, equipamientos y tecnología.</v>
          </cell>
          <cell r="AH95" t="str">
            <v>C22.I1</v>
          </cell>
        </row>
        <row r="96">
          <cell r="AG96" t="str">
            <v>Plan de Modernización de los Servicios Sociales: Transformación tecnológica, innovación, formación y refuerzo de la atención a la infancia.</v>
          </cell>
          <cell r="AH96" t="str">
            <v>C22.I2</v>
          </cell>
        </row>
        <row r="97">
          <cell r="AG97" t="str">
            <v>Plan España País Accesible.</v>
          </cell>
          <cell r="AH97" t="str">
            <v>C22.I3</v>
          </cell>
        </row>
        <row r="98">
          <cell r="AG98" t="str">
            <v>Plan España te protege contra la violencia machista,</v>
          </cell>
          <cell r="AH98" t="str">
            <v>C22.I4</v>
          </cell>
        </row>
        <row r="99">
          <cell r="AG99" t="str">
            <v>Incremento de la capacidad y eficiencia del sistema de acogida de solicitantes de asilo</v>
          </cell>
          <cell r="AH99" t="str">
            <v>C22.I5</v>
          </cell>
        </row>
        <row r="100">
          <cell r="AG100" t="str">
            <v>Empleo Joven</v>
          </cell>
          <cell r="AH100" t="str">
            <v xml:space="preserve">C23.I1    </v>
          </cell>
        </row>
        <row r="101">
          <cell r="AG101" t="str">
            <v>Empleo Mujer y transversalidad de género en las políticas públicas de apoyo a la activación para el empleo</v>
          </cell>
          <cell r="AH101" t="str">
            <v>C23.I2</v>
          </cell>
        </row>
        <row r="102">
          <cell r="AG102" t="str">
            <v>Adquisición de nuevas competencias para la transformación digital, verde y productiva</v>
          </cell>
          <cell r="AH102" t="str">
            <v>C23.I3</v>
          </cell>
        </row>
        <row r="103">
          <cell r="AG103" t="str">
            <v>Nuevos proyectos territoriales para el reequilibrio y la equidad</v>
          </cell>
          <cell r="AH103" t="str">
            <v>C23.I4</v>
          </cell>
        </row>
        <row r="104">
          <cell r="AG104" t="str">
            <v>Gobernanza e impulso a las políticas de apoyo a la activación para el empleo</v>
          </cell>
          <cell r="AH104" t="str">
            <v>C23.I5</v>
          </cell>
        </row>
        <row r="105">
          <cell r="AG105" t="str">
            <v>Plan integral de impulso a la Economía Social para la generación de un tejido económico inclusivo y sostenible</v>
          </cell>
          <cell r="AH105" t="str">
            <v>C23.I6</v>
          </cell>
        </row>
        <row r="106">
          <cell r="AG106" t="str">
            <v>Fomento del crecimiento inclusivo mediante la vinculación de las políticas de inclusión social al Ingreso Mínimo Vital</v>
          </cell>
          <cell r="AH106" t="str">
            <v>C23.I7</v>
          </cell>
        </row>
        <row r="107">
          <cell r="AG107" t="str">
            <v>Refuerzo de la competitividad de las industrias culturales.</v>
          </cell>
          <cell r="AH107" t="str">
            <v xml:space="preserve">C24.I1   </v>
          </cell>
        </row>
        <row r="108">
          <cell r="AG108" t="str">
            <v>Dinamización de la cultura a lo largo del territorio</v>
          </cell>
          <cell r="AH108" t="str">
            <v>C24.I2</v>
          </cell>
        </row>
        <row r="109">
          <cell r="AG109" t="str">
            <v>Digitalización e impulso de los grandes servicios culturales.</v>
          </cell>
          <cell r="AH109" t="str">
            <v>C24.I3</v>
          </cell>
        </row>
        <row r="110">
          <cell r="AG110" t="str">
            <v>Programa de fomento, modernización y digitalización del sector audiovisual</v>
          </cell>
          <cell r="AH110" t="str">
            <v xml:space="preserve">C25.I1    </v>
          </cell>
        </row>
        <row r="111">
          <cell r="AG111" t="str">
            <v>Plan de digitalización del Sector Deporte</v>
          </cell>
          <cell r="AH111" t="str">
            <v xml:space="preserve">C26.I1    </v>
          </cell>
        </row>
        <row r="112">
          <cell r="AG112" t="str">
            <v>Plan de transición ecológica de instalaciones deportivas.</v>
          </cell>
          <cell r="AH112" t="str">
            <v>C26.I2</v>
          </cell>
        </row>
        <row r="113">
          <cell r="AG113" t="str">
            <v>Plan Social del Sector Deporte.</v>
          </cell>
          <cell r="AH113" t="str">
            <v>C26.I3</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ichero"/>
      <sheetName val="Tablas-Gala"/>
      <sheetName val="Instrucciones"/>
      <sheetName val="Plantilla_Validación"/>
    </sheetNames>
    <sheetDataSet>
      <sheetData sheetId="0"/>
      <sheetData sheetId="1">
        <row r="4">
          <cell r="V4" t="str">
            <v>Recuperación y Resiliencia (2021/2027)</v>
          </cell>
          <cell r="W4" t="str">
            <v>RRF</v>
          </cell>
          <cell r="Z4" t="str">
            <v>Proyecto URBIOFIN</v>
          </cell>
          <cell r="AA4" t="str">
            <v>URBIOFIN</v>
          </cell>
          <cell r="AG4" t="str">
            <v>Zonas de bajas emisiones y transformación digital y sostenible del transporte urbano y metropolitano</v>
          </cell>
          <cell r="AH4" t="str">
            <v>C1.I1</v>
          </cell>
        </row>
        <row r="5">
          <cell r="V5" t="str">
            <v>Fondo Europeo de Desarrollo Regional (FEDER) (2021/2027)</v>
          </cell>
          <cell r="W5" t="str">
            <v>ERDF_2021</v>
          </cell>
          <cell r="Z5" t="str">
            <v xml:space="preserve">Proyecto PROMOFER </v>
          </cell>
          <cell r="AA5" t="str">
            <v>PROMOFER</v>
          </cell>
          <cell r="AG5" t="str">
            <v>Plan de incentivos a la instalación de puntos de recarga públicos y privados, a la adquisición de vehículos eléctricos y de pila de combustible y líneas de impulso a proyectos singulares y de innovación en electro movilidad, recarga e hidrógeno verde</v>
          </cell>
          <cell r="AH5" t="str">
            <v xml:space="preserve">C1.I2    </v>
          </cell>
        </row>
        <row r="6">
          <cell r="V6" t="str">
            <v>Fondo Social Europeo Plus (FSE+) (2021/2027)</v>
          </cell>
          <cell r="W6" t="str">
            <v>ESF_PLUS</v>
          </cell>
          <cell r="Z6" t="str">
            <v>Proyecto RICOTI</v>
          </cell>
          <cell r="AA6" t="str">
            <v>RICOTI</v>
          </cell>
          <cell r="AG6" t="str">
            <v xml:space="preserve">Actuaciones de mejora de la calidad y fiabilidad en el servicio de Cercanías </v>
          </cell>
          <cell r="AH6" t="str">
            <v>C1.I3</v>
          </cell>
        </row>
        <row r="7">
          <cell r="V7" t="str">
            <v>Fondo de Cohesión (FC) (2021/2027)</v>
          </cell>
          <cell r="W7" t="str">
            <v>CF_2021</v>
          </cell>
          <cell r="Z7" t="str">
            <v>Proyecto RED BOSQUES CLIMA</v>
          </cell>
          <cell r="AA7" t="str">
            <v>BOSQUES</v>
          </cell>
          <cell r="AG7" t="str">
            <v>Programas de rehabilitación para la recuperación económica y social en entornos residenciales</v>
          </cell>
          <cell r="AH7" t="str">
            <v xml:space="preserve">C2.I1 </v>
          </cell>
        </row>
        <row r="8">
          <cell r="V8" t="str">
            <v>Fondo Europeo Agrícola de Desarrollo Rural (FEADER) (2021/2027)</v>
          </cell>
          <cell r="W8" t="str">
            <v>EAFRD_2021</v>
          </cell>
          <cell r="Z8" t="str">
            <v>Proyecto LYNXCONNECT</v>
          </cell>
          <cell r="AA8" t="str">
            <v>LINCE</v>
          </cell>
          <cell r="AG8" t="str">
            <v xml:space="preserve">Programa de construcción de viviendas en alquiler social en edificios energéticamente eficientes </v>
          </cell>
          <cell r="AH8" t="str">
            <v xml:space="preserve">C2.I2 </v>
          </cell>
        </row>
        <row r="9">
          <cell r="V9" t="str">
            <v>Fondo Europeo Marítimo, de Pesca y de Acuicultura (FEMPA) (2021/2027)</v>
          </cell>
          <cell r="W9" t="str">
            <v>EAGF_2021</v>
          </cell>
          <cell r="Z9" t="str">
            <v>Proyecto IBERCONEJO</v>
          </cell>
          <cell r="AA9" t="str">
            <v>CONEJO</v>
          </cell>
          <cell r="AG9" t="str">
            <v xml:space="preserve">Programa de rehabilitación energética de edificios (PREE) </v>
          </cell>
          <cell r="AH9" t="str">
            <v xml:space="preserve">C2.I3 </v>
          </cell>
        </row>
        <row r="10">
          <cell r="V10" t="str">
            <v>Fondo Europeo Agrícola de Garantía (FEAGA)</v>
          </cell>
          <cell r="W10" t="str">
            <v>EMFAF</v>
          </cell>
          <cell r="Z10" t="str">
            <v>Proyecto EUROKITE</v>
          </cell>
          <cell r="AA10" t="str">
            <v>RAPACES</v>
          </cell>
          <cell r="AG10" t="str">
            <v>Programa de regeneración y reto demográfico</v>
          </cell>
          <cell r="AH10" t="str">
            <v xml:space="preserve">C2.I4 </v>
          </cell>
        </row>
        <row r="11">
          <cell r="V11" t="str">
            <v>Horizonte Europa – Programa Marco de Investigación e Innovación (2021/2027)</v>
          </cell>
          <cell r="W11" t="str">
            <v>HORIZONEU</v>
          </cell>
          <cell r="Z11" t="str">
            <v>RRF</v>
          </cell>
          <cell r="AA11"/>
          <cell r="AG11" t="str">
            <v>Programa de impulso a la rehabilitación de edificios públicos (PIREP)</v>
          </cell>
          <cell r="AH11" t="str">
            <v xml:space="preserve">C2.I5 </v>
          </cell>
        </row>
        <row r="12">
          <cell r="V12" t="str">
            <v>Programa de Medio Ambiente y Acción por el Clima (LIFE) (2021/2027)</v>
          </cell>
          <cell r="W12" t="str">
            <v>LIFE_2021</v>
          </cell>
          <cell r="Z12" t="str">
            <v>ERDF_2021</v>
          </cell>
          <cell r="AA12"/>
          <cell r="AG12" t="str">
            <v xml:space="preserve">Programa de ayudas para la elaboración de proyectos piloto de planes de acción local de la Agenda Urbana Española </v>
          </cell>
          <cell r="AH12" t="str">
            <v xml:space="preserve">C2.I6   </v>
          </cell>
        </row>
        <row r="13">
          <cell r="V13" t="str">
            <v>Programa Nacional</v>
          </cell>
          <cell r="W13" t="str">
            <v>NAC</v>
          </cell>
          <cell r="Z13" t="str">
            <v>ESF_PLUS</v>
          </cell>
          <cell r="AA13"/>
          <cell r="AG13" t="str">
            <v xml:space="preserve">Plan para la mejora de la eficiencia y la sostenibilidad en regadío. </v>
          </cell>
          <cell r="AH13" t="str">
            <v xml:space="preserve">C3.I1 </v>
          </cell>
        </row>
        <row r="14">
          <cell r="V14" t="str">
            <v>Programa Autonómico</v>
          </cell>
          <cell r="W14" t="str">
            <v>AUT</v>
          </cell>
          <cell r="Z14" t="str">
            <v>CF_2021</v>
          </cell>
          <cell r="AA14"/>
          <cell r="AG14" t="str">
            <v>Plan de Impulso de la sostenibilidad y competitividad de la agricultura y la ganadería (I).</v>
          </cell>
          <cell r="AH14" t="str">
            <v>C3.I2</v>
          </cell>
        </row>
        <row r="15">
          <cell r="V15" t="str">
            <v>Programa Local</v>
          </cell>
          <cell r="W15" t="str">
            <v>LOC</v>
          </cell>
          <cell r="Z15" t="str">
            <v>EAFRD_2021</v>
          </cell>
          <cell r="AA15"/>
          <cell r="AG15" t="str">
            <v>Plan de Impulso de la sostenibilidad y competitividad de la agricultura y la ganadería (II).</v>
          </cell>
          <cell r="AH15" t="str">
            <v>C3.I3</v>
          </cell>
        </row>
        <row r="16">
          <cell r="Z16" t="str">
            <v>EMFAF</v>
          </cell>
          <cell r="AA16"/>
          <cell r="AG16" t="str">
            <v xml:space="preserve">Plan de Impulso de la sostenibilidad y competitividad de la agricultura y la ganadería, (III)  </v>
          </cell>
          <cell r="AH16" t="str">
            <v xml:space="preserve">C3.I4 </v>
          </cell>
        </row>
        <row r="17">
          <cell r="Z17" t="str">
            <v>EAGF_2021</v>
          </cell>
          <cell r="AG17" t="str">
            <v>Estrategia de Digitalización del sector Agroalimentario y Forestal y del Medio Rural:</v>
          </cell>
          <cell r="AH17" t="str">
            <v>C3.I5</v>
          </cell>
        </row>
        <row r="18">
          <cell r="Z18" t="str">
            <v>Programa del Ministerio de Transición Ecológica y Reto Demográfico</v>
          </cell>
          <cell r="AA18" t="str">
            <v>MTERD</v>
          </cell>
          <cell r="AG18" t="str">
            <v xml:space="preserve">Plan de impulso a la sostenibilidad, investigación, innovación y digitalización del sector pesquero (I). </v>
          </cell>
          <cell r="AH18" t="str">
            <v>C3.I6</v>
          </cell>
        </row>
        <row r="19">
          <cell r="Z19" t="str">
            <v>NAC</v>
          </cell>
          <cell r="AA19" t="str">
            <v>NAC</v>
          </cell>
          <cell r="AG19" t="str">
            <v>Plan de impulso a la sostenibilidad, investigación, innovación y digitalización del sector pesquero (II).</v>
          </cell>
          <cell r="AH19" t="str">
            <v xml:space="preserve">C3.I7   </v>
          </cell>
        </row>
        <row r="20">
          <cell r="Z20" t="str">
            <v>AUT</v>
          </cell>
          <cell r="AA20"/>
          <cell r="AG20" t="str">
            <v>Plan de impulso a la sostenibilidad, investigación, innovación y digitalización del sector pesquero (III).</v>
          </cell>
          <cell r="AH20" t="str">
            <v xml:space="preserve">C3.I8       </v>
          </cell>
        </row>
        <row r="21">
          <cell r="Z21" t="str">
            <v>LOC</v>
          </cell>
          <cell r="AA21"/>
          <cell r="AG21" t="str">
            <v xml:space="preserve">Plan de impulso a la sostenibilidad, investigación, innovación y digitalización del sector pesquero (IV). </v>
          </cell>
          <cell r="AH21" t="str">
            <v>C3.I9</v>
          </cell>
        </row>
        <row r="22">
          <cell r="AG22" t="str">
            <v xml:space="preserve">Plan de impulso a la sostenibilidad, investigación, innovación y digitalización del sector pesquero (V). </v>
          </cell>
          <cell r="AH22" t="str">
            <v>C3.I10</v>
          </cell>
        </row>
        <row r="23">
          <cell r="AG23" t="str">
            <v>Plan de impulso a la sostenibilidad, investigación, innovación y digitalización del sector pesquero (VI).</v>
          </cell>
          <cell r="AH23" t="str">
            <v>C3.I11</v>
          </cell>
        </row>
        <row r="24">
          <cell r="AG24" t="str">
            <v xml:space="preserve">Digitalización y conocimiento del patrimonio natural </v>
          </cell>
          <cell r="AH24" t="str">
            <v xml:space="preserve">C4.I1  </v>
          </cell>
        </row>
        <row r="25">
          <cell r="AG25" t="str">
            <v>Conservación de la biodiversidad terrestre y marina</v>
          </cell>
          <cell r="AH25" t="str">
            <v>C4.I2</v>
          </cell>
        </row>
        <row r="26">
          <cell r="AG26" t="str">
            <v>Restauración de ecosistemas e infraestructura verde</v>
          </cell>
          <cell r="AH26" t="str">
            <v>C4.I3</v>
          </cell>
        </row>
        <row r="27">
          <cell r="AG27" t="str">
            <v>Gestión Forestal Sostenible</v>
          </cell>
          <cell r="AH27" t="str">
            <v>C4.I4</v>
          </cell>
        </row>
        <row r="28">
          <cell r="AG28" t="str">
            <v>Materialización de actuaciones de depuración, saneamiento, eficiencia, ahorro, reutilización y seguridad de infraestructuras (DSEAR)</v>
          </cell>
          <cell r="AH28" t="str">
            <v xml:space="preserve">C5.I1       </v>
          </cell>
        </row>
        <row r="29">
          <cell r="AG29" t="str">
            <v xml:space="preserve">Seguimiento y restauración de ecosistemas fluviales, recuperación de acuíferos y mitigación del riesgo de inundación. </v>
          </cell>
          <cell r="AH29" t="str">
            <v>C5.I2</v>
          </cell>
        </row>
        <row r="30">
          <cell r="AG30" t="str">
            <v xml:space="preserve">Transición digital en el sector del agua. </v>
          </cell>
          <cell r="AH30" t="str">
            <v>C5.I3</v>
          </cell>
        </row>
        <row r="31">
          <cell r="AG31" t="str">
            <v>Adaptación de la costa al cambio climático e implementación de las Estrategias Marinas y de los planes de ordenación del espacio marítimo</v>
          </cell>
          <cell r="AH31" t="str">
            <v>C5.I4</v>
          </cell>
        </row>
        <row r="32">
          <cell r="AG32" t="str">
            <v>Red Transeuropea de Transporte - Corredores europeos.</v>
          </cell>
          <cell r="AH32" t="str">
            <v>C6.I1</v>
          </cell>
        </row>
        <row r="33">
          <cell r="AG33" t="str">
            <v>Red Transeuropea de Transporte - Otras actuaciones.</v>
          </cell>
          <cell r="AH33" t="str">
            <v>C6.I2</v>
          </cell>
        </row>
        <row r="34">
          <cell r="AG34" t="str">
            <v>Intermodalidad y logística.</v>
          </cell>
          <cell r="AH34" t="str">
            <v>C6.I3</v>
          </cell>
        </row>
        <row r="35">
          <cell r="AG35" t="str">
            <v xml:space="preserve">Programa de apoyo para un transporte sostenible y digital. </v>
          </cell>
          <cell r="AH35" t="str">
            <v>C6.I4</v>
          </cell>
        </row>
        <row r="36">
          <cell r="AG36" t="str">
            <v>Desarrollo de energías renovables innovadoras, integradas en la edificación y en los procesos productivos.</v>
          </cell>
          <cell r="AH36" t="str">
            <v xml:space="preserve">C7.I1      </v>
          </cell>
        </row>
        <row r="37">
          <cell r="AG37" t="str">
            <v xml:space="preserve">Energía sostenible en las islas </v>
          </cell>
          <cell r="AH37" t="str">
            <v>C7.I2</v>
          </cell>
        </row>
        <row r="38">
          <cell r="AG38" t="str">
            <v>Despliegue del almacenamiento energético</v>
          </cell>
          <cell r="AH38" t="str">
            <v xml:space="preserve">C8.I1      </v>
          </cell>
        </row>
        <row r="39">
          <cell r="AG39" t="str">
            <v>Digitalización de las redes de distribución para su adecuación a los requerimientos necesarios para acometer la transición energética</v>
          </cell>
          <cell r="AH39" t="str">
            <v>C8.I2</v>
          </cell>
        </row>
        <row r="40">
          <cell r="AG40" t="str">
            <v xml:space="preserve">Nuevos modelos de negocio en la transición energética </v>
          </cell>
          <cell r="AH40" t="str">
            <v>C8.I3</v>
          </cell>
        </row>
        <row r="41">
          <cell r="AG41" t="str">
            <v>Hidrógeno renovable: un proyecto país</v>
          </cell>
          <cell r="AH41" t="str">
            <v xml:space="preserve">C9.I1       </v>
          </cell>
        </row>
        <row r="42">
          <cell r="AG42" t="str">
            <v>Inversiones en Transición Justa</v>
          </cell>
          <cell r="AH42" t="str">
            <v xml:space="preserve">C10.I1     </v>
          </cell>
        </row>
        <row r="43">
          <cell r="AG43" t="str">
            <v>Modernización de la Administración General del Estado</v>
          </cell>
          <cell r="AH43" t="str">
            <v xml:space="preserve">C11.I1    </v>
          </cell>
        </row>
        <row r="44">
          <cell r="AG44" t="str">
            <v>Proyectos tractores de digitalización de la Administración General del Estado</v>
          </cell>
          <cell r="AH44" t="str">
            <v>C11.I2</v>
          </cell>
        </row>
        <row r="45">
          <cell r="AG45" t="str">
            <v>Transformación Digital y Modernización de la Administraciones Públicas territoriales</v>
          </cell>
          <cell r="AH45" t="str">
            <v>C11.I3</v>
          </cell>
        </row>
        <row r="46">
          <cell r="AG46" t="str">
            <v>Plan de Transición Energética en la Administración General del Estado</v>
          </cell>
          <cell r="AH46" t="str">
            <v>C11.I4</v>
          </cell>
        </row>
        <row r="47">
          <cell r="AG47" t="str">
            <v xml:space="preserve">Transformación de la Administración para la Ejecución del Plan de Recuperación, Transformación y Resiliencia. </v>
          </cell>
          <cell r="AH47" t="str">
            <v>C11.I5</v>
          </cell>
        </row>
        <row r="48">
          <cell r="AG48" t="str">
            <v>Espacios de datos sectoriales (contribución a proyectos tractores de digitalización de los sectores productivos estratégicos).</v>
          </cell>
          <cell r="AH48" t="str">
            <v xml:space="preserve">C12.I1     </v>
          </cell>
        </row>
        <row r="49">
          <cell r="AG49" t="str">
            <v xml:space="preserve">Programa de impulso de la competitividad y sostenibilidad industrial. </v>
          </cell>
          <cell r="AH49" t="str">
            <v>C12.I2</v>
          </cell>
        </row>
        <row r="50">
          <cell r="AG50" t="str">
            <v>Plan de apoyo a la implementación de la normativa de residuos y al fomento de la economía circular</v>
          </cell>
          <cell r="AH50" t="str">
            <v>C12.I3</v>
          </cell>
        </row>
        <row r="51">
          <cell r="AG51" t="str">
            <v>Emprendimiento.</v>
          </cell>
          <cell r="AH51" t="str">
            <v xml:space="preserve">C13.I1     </v>
          </cell>
        </row>
        <row r="52">
          <cell r="AG52" t="str">
            <v xml:space="preserve">Crecimiento. </v>
          </cell>
          <cell r="AH52" t="str">
            <v>C13.I2</v>
          </cell>
        </row>
        <row r="53">
          <cell r="AG53" t="str">
            <v xml:space="preserve">Digitalización e innovación. </v>
          </cell>
          <cell r="AH53" t="str">
            <v>C13.I3</v>
          </cell>
        </row>
        <row r="54">
          <cell r="AG54" t="str">
            <v xml:space="preserve">Apoyo al comercio, </v>
          </cell>
          <cell r="AH54" t="str">
            <v>C13.I4</v>
          </cell>
        </row>
        <row r="55">
          <cell r="AG55" t="str">
            <v xml:space="preserve">Internacionalización. </v>
          </cell>
          <cell r="AH55" t="str">
            <v>C13.I5</v>
          </cell>
        </row>
        <row r="56">
          <cell r="AG56" t="str">
            <v>Transformación del modelo turístico hacia la sostenibilidad.</v>
          </cell>
          <cell r="AH56" t="str">
            <v xml:space="preserve">C14.I1     </v>
          </cell>
        </row>
        <row r="57">
          <cell r="AG57" t="str">
            <v xml:space="preserve">Programa de digitalización e inteligencia para destinos y sector turístico, </v>
          </cell>
          <cell r="AH57" t="str">
            <v>C14.I2</v>
          </cell>
        </row>
        <row r="58">
          <cell r="AG58" t="str">
            <v>Estrategias de resiliencia turística para territorios extrapeninsulares</v>
          </cell>
          <cell r="AH58" t="str">
            <v>C14.I3</v>
          </cell>
        </row>
        <row r="59">
          <cell r="AG59" t="str">
            <v>Actuaciones especiales en el ámbito de la competitividad,</v>
          </cell>
          <cell r="AH59" t="str">
            <v>C14.I4</v>
          </cell>
        </row>
        <row r="60">
          <cell r="AG60" t="str">
            <v>Favorecer la vertebración territorial mediante el despliegue de redes.</v>
          </cell>
          <cell r="AH60" t="str">
            <v xml:space="preserve">C15.I1     </v>
          </cell>
        </row>
        <row r="61">
          <cell r="AG61" t="str">
            <v xml:space="preserve">Refuerzo de conectividad en centros de referencia, motores socioeconómicos y proyectos tractores de digitalización sectorial. </v>
          </cell>
          <cell r="AH61" t="str">
            <v>C15.I2</v>
          </cell>
        </row>
        <row r="62">
          <cell r="AG62" t="str">
            <v xml:space="preserve">Bonos de conectividad para pymes y colectivos vulnerables. </v>
          </cell>
          <cell r="AH62" t="str">
            <v>C15.I3</v>
          </cell>
        </row>
        <row r="63">
          <cell r="AG63" t="str">
            <v>Renovación y sostenibilidad de infraestructuras.</v>
          </cell>
          <cell r="AH63" t="str">
            <v>C15.I4</v>
          </cell>
        </row>
        <row r="64">
          <cell r="AG64" t="str">
            <v>Despliegue de infraestructuras digitales transfronterizas.</v>
          </cell>
          <cell r="AH64" t="str">
            <v>C15.I5</v>
          </cell>
        </row>
        <row r="65">
          <cell r="AG65" t="str">
            <v>Despliegue del 5G.</v>
          </cell>
          <cell r="AH65" t="str">
            <v>C15.I6</v>
          </cell>
        </row>
        <row r="66">
          <cell r="AG66" t="str">
            <v>Ciberseguridad.</v>
          </cell>
          <cell r="AH66" t="str">
            <v>C15.I7</v>
          </cell>
        </row>
        <row r="67">
          <cell r="AG67" t="str">
            <v>Estrategia Nacional de Inteligencia Artificial</v>
          </cell>
          <cell r="AH67" t="str">
            <v>C16.R1/I1</v>
          </cell>
        </row>
        <row r="68">
          <cell r="AG68" t="str">
            <v>Planes Complementarios con CCAA.</v>
          </cell>
          <cell r="AH68" t="str">
            <v xml:space="preserve">C17.I1 </v>
          </cell>
        </row>
        <row r="69">
          <cell r="AG69" t="str">
            <v xml:space="preserve">Fortalecimiento de las capacidades, infraestructuras y equipamientos de los agentes del SECTI. </v>
          </cell>
          <cell r="AH69" t="str">
            <v>C17.I2</v>
          </cell>
        </row>
        <row r="70">
          <cell r="AG70" t="str">
            <v>Nuevos proyectos I+D+I Publico Privados, Interdisciplinares, Pruebas de concepto y concesión de ayudas consecuencia de convocatorias competi- tivas internacionales. I+D de vanguardia orientada a retos de la sociedad. Compra pública pre-comercial.</v>
          </cell>
          <cell r="AH70" t="str">
            <v>C17.I3</v>
          </cell>
        </row>
        <row r="71">
          <cell r="AG71" t="str">
            <v>Nueva carrera científica.</v>
          </cell>
          <cell r="AH71" t="str">
            <v>C17.I4</v>
          </cell>
        </row>
        <row r="72">
          <cell r="AG72" t="str">
            <v>Transferencia de conocimiento.</v>
          </cell>
          <cell r="AH72" t="str">
            <v>C17.I5</v>
          </cell>
        </row>
        <row r="73">
          <cell r="AG73" t="str">
            <v xml:space="preserve">Salud. </v>
          </cell>
          <cell r="AH73" t="str">
            <v>C17.I6</v>
          </cell>
        </row>
        <row r="74">
          <cell r="AG74" t="str">
            <v xml:space="preserve">Medioambiente, cambio climático y energía. </v>
          </cell>
          <cell r="AH74" t="str">
            <v>C17.I7</v>
          </cell>
        </row>
        <row r="75">
          <cell r="AG75" t="str">
            <v>I+D+I en automoción sostenible (PTAS).</v>
          </cell>
          <cell r="AH75" t="str">
            <v>C17.I8</v>
          </cell>
        </row>
        <row r="76">
          <cell r="AG76" t="str">
            <v>Sector aeroespacial.</v>
          </cell>
          <cell r="AH76" t="str">
            <v>C17.I9</v>
          </cell>
        </row>
        <row r="77">
          <cell r="AG77" t="str">
            <v>Plan de inversión en equipos de alta tecnología en el Sistema Nacional de Salud.</v>
          </cell>
          <cell r="AH77" t="str">
            <v xml:space="preserve">C18.I1    </v>
          </cell>
        </row>
        <row r="78">
          <cell r="AG78" t="str">
            <v xml:space="preserve">Acciones para reforzar la prevención y promoción de la Salud. </v>
          </cell>
          <cell r="AH78" t="str">
            <v>C18.I2</v>
          </cell>
        </row>
        <row r="79">
          <cell r="AG79" t="str">
            <v xml:space="preserve">Aumento de capacidades de respuesta ante crisis sanitarias. </v>
          </cell>
          <cell r="AH79" t="str">
            <v>C18.I3</v>
          </cell>
        </row>
        <row r="80">
          <cell r="AG80" t="str">
            <v xml:space="preserve">Formación de profesionales sanitarios y recursos para compartir conocimiento. </v>
          </cell>
          <cell r="AH80" t="str">
            <v>C18.I4</v>
          </cell>
        </row>
        <row r="81">
          <cell r="AG81" t="str">
            <v xml:space="preserve">El Plan para la Racionalización del consumo de productos farmacéuticos y fomento de la sostenibilidad </v>
          </cell>
          <cell r="AH81" t="str">
            <v>C18.I5</v>
          </cell>
        </row>
        <row r="82">
          <cell r="AG82" t="str">
            <v xml:space="preserve">Data Lake sanitario. </v>
          </cell>
          <cell r="AH82" t="str">
            <v>C18.I6</v>
          </cell>
        </row>
        <row r="83">
          <cell r="AG83" t="str">
            <v>Competencias digitales transversales</v>
          </cell>
          <cell r="AH83" t="str">
            <v xml:space="preserve">C19.I1   </v>
          </cell>
        </row>
        <row r="84">
          <cell r="AG84" t="str">
            <v>Transformación Digital de la Educación.</v>
          </cell>
          <cell r="AH84" t="str">
            <v>C19.I2</v>
          </cell>
        </row>
        <row r="85">
          <cell r="AG85" t="str">
            <v>Competencias digitales para el empleo.</v>
          </cell>
          <cell r="AH85" t="str">
            <v>C19.I3</v>
          </cell>
        </row>
        <row r="86">
          <cell r="AG86" t="str">
            <v>Profesionales digitales</v>
          </cell>
          <cell r="AH86" t="str">
            <v>C19.I4</v>
          </cell>
        </row>
        <row r="87">
          <cell r="AG87" t="str">
            <v>Reskilling y upskilling de la población activa ligado a cualificaciones profesionales</v>
          </cell>
          <cell r="AH87" t="str">
            <v xml:space="preserve">C20.I1    </v>
          </cell>
        </row>
        <row r="88">
          <cell r="AG88" t="str">
            <v>Transformación Digital de la Formación Profesional</v>
          </cell>
          <cell r="AH88" t="str">
            <v>C20.I2</v>
          </cell>
        </row>
        <row r="89">
          <cell r="AG89" t="str">
            <v>Innovación e internacionalización de la Formación Profesional</v>
          </cell>
          <cell r="AH89" t="str">
            <v>C20.I3</v>
          </cell>
        </row>
        <row r="90">
          <cell r="AG90" t="str">
            <v>Creación de plazas del Primer Ciclo de Educación Infantil de titularidad pública (prioritariamente de 1 y 2 años)</v>
          </cell>
          <cell r="AH90" t="str">
            <v xml:space="preserve">C21.I1    </v>
          </cell>
        </row>
        <row r="91">
          <cell r="AG91" t="str">
            <v>Programa de Orientación, Avance y Enriquecimiento Educativo en centros de especial complejidad educativa (Programa #PROA+),</v>
          </cell>
          <cell r="AH91" t="str">
            <v>C21.I2</v>
          </cell>
        </row>
        <row r="92">
          <cell r="AG92" t="str">
            <v>Creación de Unidades de Acompañamiento y Orientación Personal y Familiar del alumnado educativamente vulnerable,</v>
          </cell>
          <cell r="AH92" t="str">
            <v>C21.I3</v>
          </cell>
        </row>
        <row r="93">
          <cell r="AG93" t="str">
            <v>Formación y capacitación del personal docente e investigador universitario,</v>
          </cell>
          <cell r="AH93" t="str">
            <v>C21.I4</v>
          </cell>
        </row>
        <row r="94">
          <cell r="AG94" t="str">
            <v>Mejora de infraestructuras digitales, el equipamiento, las tecnologías, la docencia y la evaluación digitales universitarios, a</v>
          </cell>
          <cell r="AH94" t="str">
            <v>C21.I5</v>
          </cell>
        </row>
        <row r="95">
          <cell r="AG95" t="str">
            <v>Plan de apoyos y cuidados de larga duración: desinstitucionalización, equipamientos y tecnología.</v>
          </cell>
          <cell r="AH95" t="str">
            <v>C22.I1</v>
          </cell>
        </row>
        <row r="96">
          <cell r="AG96" t="str">
            <v>Plan de Modernización de los Servicios Sociales: Transformación tecnológica, innovación, formación y refuerzo de la atención a la infancia.</v>
          </cell>
          <cell r="AH96" t="str">
            <v>C22.I2</v>
          </cell>
        </row>
        <row r="97">
          <cell r="AG97" t="str">
            <v>Plan España País Accesible.</v>
          </cell>
          <cell r="AH97" t="str">
            <v>C22.I3</v>
          </cell>
        </row>
        <row r="98">
          <cell r="AG98" t="str">
            <v>Plan España te protege contra la violencia machista,</v>
          </cell>
          <cell r="AH98" t="str">
            <v>C22.I4</v>
          </cell>
        </row>
        <row r="99">
          <cell r="AG99" t="str">
            <v>Incremento de la capacidad y eficiencia del sistema de acogida de solicitantes de asilo</v>
          </cell>
          <cell r="AH99" t="str">
            <v>C22.I5</v>
          </cell>
        </row>
        <row r="100">
          <cell r="AG100" t="str">
            <v>Empleo Joven</v>
          </cell>
          <cell r="AH100" t="str">
            <v xml:space="preserve">C23.I1    </v>
          </cell>
        </row>
        <row r="101">
          <cell r="AG101" t="str">
            <v>Empleo Mujer y transversalidad de género en las políticas públicas de apoyo a la activación para el empleo</v>
          </cell>
          <cell r="AH101" t="str">
            <v>C23.I2</v>
          </cell>
        </row>
        <row r="102">
          <cell r="AG102" t="str">
            <v>Adquisición de nuevas competencias para la transformación digital, verde y productiva</v>
          </cell>
          <cell r="AH102" t="str">
            <v>C23.I3</v>
          </cell>
        </row>
        <row r="103">
          <cell r="AG103" t="str">
            <v>Nuevos proyectos territoriales para el reequilibrio y la equidad</v>
          </cell>
          <cell r="AH103" t="str">
            <v>C23.I4</v>
          </cell>
        </row>
        <row r="104">
          <cell r="AG104" t="str">
            <v>Gobernanza e impulso a las políticas de apoyo a la activación para el empleo</v>
          </cell>
          <cell r="AH104" t="str">
            <v>C23.I5</v>
          </cell>
        </row>
        <row r="105">
          <cell r="AG105" t="str">
            <v>Plan integral de impulso a la Economía Social para la generación de un tejido económico inclusivo y sostenible</v>
          </cell>
          <cell r="AH105" t="str">
            <v>C23.I6</v>
          </cell>
        </row>
        <row r="106">
          <cell r="AG106" t="str">
            <v>Fomento del crecimiento inclusivo mediante la vinculación de las políticas de inclusión social al Ingreso Mínimo Vital</v>
          </cell>
          <cell r="AH106" t="str">
            <v>C23.I7</v>
          </cell>
        </row>
        <row r="107">
          <cell r="AG107" t="str">
            <v>Refuerzo de la competitividad de las industrias culturales.</v>
          </cell>
          <cell r="AH107" t="str">
            <v xml:space="preserve">C24.I1   </v>
          </cell>
        </row>
        <row r="108">
          <cell r="AG108" t="str">
            <v>Dinamización de la cultura a lo largo del territorio</v>
          </cell>
          <cell r="AH108" t="str">
            <v>C24.I2</v>
          </cell>
        </row>
        <row r="109">
          <cell r="AG109" t="str">
            <v>Digitalización e impulso de los grandes servicios culturales.</v>
          </cell>
          <cell r="AH109" t="str">
            <v>C24.I3</v>
          </cell>
        </row>
        <row r="110">
          <cell r="AG110" t="str">
            <v>Programa de fomento, modernización y digitalización del sector audiovisual</v>
          </cell>
          <cell r="AH110" t="str">
            <v xml:space="preserve">C25.I1    </v>
          </cell>
        </row>
        <row r="111">
          <cell r="AG111" t="str">
            <v>Plan de digitalización del Sector Deporte</v>
          </cell>
          <cell r="AH111" t="str">
            <v xml:space="preserve">C26.I1    </v>
          </cell>
        </row>
        <row r="112">
          <cell r="AG112" t="str">
            <v>Plan de transición ecológica de instalaciones deportivas.</v>
          </cell>
          <cell r="AH112" t="str">
            <v>C26.I2</v>
          </cell>
        </row>
        <row r="113">
          <cell r="AG113" t="str">
            <v>Plan Social del Sector Deporte.</v>
          </cell>
          <cell r="AH113" t="str">
            <v>C26.I3</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FA980-3DE1-461F-8614-CEF6838F0BC4}">
  <dimension ref="A1:AF245"/>
  <sheetViews>
    <sheetView tabSelected="1" topLeftCell="A242" workbookViewId="0">
      <selection activeCell="O243" sqref="O243"/>
    </sheetView>
  </sheetViews>
  <sheetFormatPr baseColWidth="10" defaultRowHeight="14.5" x14ac:dyDescent="0.35"/>
  <cols>
    <col min="1" max="1" width="46.453125" bestFit="1" customWidth="1"/>
    <col min="2" max="2" width="39.1796875" bestFit="1" customWidth="1"/>
    <col min="3" max="3" width="24.54296875" bestFit="1" customWidth="1"/>
    <col min="4" max="4" width="12.81640625" customWidth="1"/>
    <col min="5" max="5" width="47.1796875" bestFit="1" customWidth="1"/>
    <col min="6" max="6" width="9.54296875" customWidth="1"/>
    <col min="7" max="7" width="9.453125" bestFit="1" customWidth="1"/>
    <col min="8" max="8" width="13.1796875" customWidth="1"/>
    <col min="9" max="9" width="21.7265625" bestFit="1" customWidth="1"/>
    <col min="10" max="10" width="11.54296875" bestFit="1" customWidth="1"/>
    <col min="11" max="11" width="13.453125" customWidth="1"/>
    <col min="13" max="13" width="13.1796875" customWidth="1"/>
    <col min="14" max="14" width="20.54296875" bestFit="1" customWidth="1"/>
    <col min="15" max="15" width="19.26953125" bestFit="1" customWidth="1"/>
    <col min="16" max="16" width="0" hidden="1" customWidth="1"/>
    <col min="17" max="17" width="20.81640625" bestFit="1" customWidth="1"/>
    <col min="18" max="18" width="0" hidden="1" customWidth="1"/>
    <col min="19" max="19" width="16.54296875" bestFit="1" customWidth="1"/>
    <col min="20" max="20" width="31.1796875" bestFit="1" customWidth="1"/>
    <col min="21" max="21" width="0" hidden="1" customWidth="1"/>
    <col min="22" max="22" width="29.26953125" customWidth="1"/>
    <col min="23" max="23" width="14.7265625" customWidth="1"/>
    <col min="24" max="24" width="13.7265625" customWidth="1"/>
    <col min="25" max="25" width="0" hidden="1" customWidth="1"/>
    <col min="26" max="26" width="13.7265625" customWidth="1"/>
    <col min="27" max="27" width="0" hidden="1" customWidth="1"/>
    <col min="28" max="29" width="13.7265625" customWidth="1"/>
    <col min="30" max="30" width="0" hidden="1" customWidth="1"/>
    <col min="31" max="31" width="13.7265625" customWidth="1"/>
    <col min="32" max="32" width="15.54296875" customWidth="1"/>
  </cols>
  <sheetData>
    <row r="1" spans="1:32" ht="72.5" x14ac:dyDescent="0.3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3" t="s">
        <v>15</v>
      </c>
      <c r="Q1" s="1" t="s">
        <v>16</v>
      </c>
      <c r="R1" s="3" t="s">
        <v>17</v>
      </c>
      <c r="S1" s="1" t="s">
        <v>18</v>
      </c>
      <c r="T1" s="1" t="s">
        <v>19</v>
      </c>
      <c r="U1" s="4" t="s">
        <v>20</v>
      </c>
      <c r="V1" s="2" t="s">
        <v>21</v>
      </c>
      <c r="W1" s="1" t="s">
        <v>22</v>
      </c>
      <c r="X1" s="1" t="s">
        <v>23</v>
      </c>
      <c r="Y1" s="3" t="s">
        <v>24</v>
      </c>
      <c r="Z1" s="1" t="s">
        <v>25</v>
      </c>
      <c r="AA1" s="3" t="s">
        <v>26</v>
      </c>
      <c r="AB1" s="1" t="s">
        <v>27</v>
      </c>
      <c r="AC1" s="1" t="s">
        <v>28</v>
      </c>
      <c r="AD1" s="4" t="s">
        <v>29</v>
      </c>
      <c r="AE1" s="2" t="s">
        <v>30</v>
      </c>
      <c r="AF1" s="1" t="s">
        <v>31</v>
      </c>
    </row>
    <row r="2" spans="1:32" ht="43.5" x14ac:dyDescent="0.35">
      <c r="A2" s="5" t="s">
        <v>32</v>
      </c>
      <c r="B2" s="5" t="s">
        <v>33</v>
      </c>
      <c r="C2" s="6" t="s">
        <v>34</v>
      </c>
      <c r="D2" s="6" t="s">
        <v>35</v>
      </c>
      <c r="E2" s="7" t="s">
        <v>36</v>
      </c>
      <c r="F2" s="8">
        <v>2</v>
      </c>
      <c r="G2" s="6" t="s">
        <v>37</v>
      </c>
      <c r="H2" s="6" t="s">
        <v>38</v>
      </c>
      <c r="I2" s="6" t="s">
        <v>39</v>
      </c>
      <c r="J2" s="9">
        <v>2800</v>
      </c>
      <c r="K2" s="8">
        <v>21</v>
      </c>
      <c r="L2" s="9">
        <v>556</v>
      </c>
      <c r="M2" s="10">
        <v>46035</v>
      </c>
      <c r="N2" s="5" t="s">
        <v>40</v>
      </c>
      <c r="O2" s="11"/>
      <c r="P2" s="5" t="str">
        <f>IFERROR(VLOOKUP(O2,'[1]Tablas-Gala'!$V$4:$W$15,2,FALSE)," ")</f>
        <v xml:space="preserve"> </v>
      </c>
      <c r="Q2" s="6"/>
      <c r="R2" s="5" t="str">
        <f>IFERROR(VLOOKUP(Q2,'[1]Tablas-Gala'!$Z$4:$AA$21,2,FALSE)," ")</f>
        <v xml:space="preserve"> </v>
      </c>
      <c r="S2" s="12"/>
      <c r="T2" s="13"/>
      <c r="U2" s="14" t="str">
        <f>IFERROR(VLOOKUP(T2,'[1]Tablas-Gala'!$AG$4:$AH$113,2,FALSE)," ")</f>
        <v xml:space="preserve"> </v>
      </c>
      <c r="V2" s="15" t="str">
        <f>IF(P2="RRF",T2,CONCATENATE(O2,"-",Q2))</f>
        <v>-</v>
      </c>
      <c r="W2" s="16"/>
      <c r="X2" s="6"/>
      <c r="Y2" s="5" t="str">
        <f>IFERROR(VLOOKUP(X2,'[1]Tablas-Gala'!$V$4:$W$15,2,FALSE)," ")</f>
        <v xml:space="preserve"> </v>
      </c>
      <c r="Z2" s="6"/>
      <c r="AA2" s="5" t="str">
        <f>IFERROR(VLOOKUP(Z2,'[1]Tablas-Gala'!$Z$4:$AA$21,2,FALSE)," ")</f>
        <v xml:space="preserve"> </v>
      </c>
      <c r="AB2" s="6"/>
      <c r="AC2" s="11"/>
      <c r="AD2" s="14" t="str">
        <f>IFERROR(VLOOKUP(AC2,'[1]Tablas-Gala'!$AG$4:$AH$113,2,FALSE)," ")</f>
        <v xml:space="preserve"> </v>
      </c>
      <c r="AE2" s="17" t="str">
        <f>IF(X2="RRF",AC2,CONCATENATE(X2,"-",Z2))</f>
        <v>-</v>
      </c>
      <c r="AF2" s="16"/>
    </row>
    <row r="3" spans="1:32" ht="58" x14ac:dyDescent="0.35">
      <c r="A3" s="5" t="s">
        <v>41</v>
      </c>
      <c r="B3" s="5" t="s">
        <v>42</v>
      </c>
      <c r="C3" s="6" t="s">
        <v>43</v>
      </c>
      <c r="D3" s="6" t="s">
        <v>35</v>
      </c>
      <c r="E3" s="7" t="s">
        <v>44</v>
      </c>
      <c r="F3" s="8">
        <v>1</v>
      </c>
      <c r="G3" s="6" t="s">
        <v>37</v>
      </c>
      <c r="H3" s="18" t="s">
        <v>45</v>
      </c>
      <c r="I3" s="6" t="s">
        <v>39</v>
      </c>
      <c r="J3" s="9">
        <v>1260</v>
      </c>
      <c r="K3" s="8">
        <v>10</v>
      </c>
      <c r="L3" s="9">
        <f t="shared" ref="L3:L66" si="0">IF(K3="Diferentes IVAs","Informar dato",J3+(J3*K3/100))</f>
        <v>1386</v>
      </c>
      <c r="M3" s="10">
        <v>46029</v>
      </c>
      <c r="N3" s="5" t="s">
        <v>40</v>
      </c>
      <c r="O3" s="11"/>
      <c r="P3" s="5" t="str">
        <f>IFERROR(VLOOKUP(O3,'[1]Tablas-Gala'!$V$4:$W$15,2,FALSE)," ")</f>
        <v xml:space="preserve"> </v>
      </c>
      <c r="Q3" s="6"/>
      <c r="R3" s="5" t="str">
        <f>IFERROR(VLOOKUP(Q3,'[1]Tablas-Gala'!$Z$4:$AA$21,2,FALSE)," ")</f>
        <v xml:space="preserve"> </v>
      </c>
      <c r="S3" s="6"/>
      <c r="T3" s="12"/>
      <c r="U3" s="14" t="str">
        <f>IFERROR(VLOOKUP(T3,'[1]Tablas-Gala'!$AG$4:$AH$113,2,FALSE)," ")</f>
        <v xml:space="preserve"> </v>
      </c>
      <c r="V3" s="15" t="str">
        <f>IF(O3="RRF",T3,CONCATENATE(O3," - ",Q3))</f>
        <v xml:space="preserve"> - </v>
      </c>
      <c r="W3" s="16"/>
      <c r="X3" s="6"/>
      <c r="Y3" s="5" t="str">
        <f>IFERROR(VLOOKUP(X3,'[1]Tablas-Gala'!$V$4:$W$15,2,FALSE)," ")</f>
        <v xml:space="preserve"> </v>
      </c>
      <c r="Z3" s="6"/>
      <c r="AA3" s="5" t="str">
        <f>IFERROR(VLOOKUP(Z3,'[1]Tablas-Gala'!$Z$4:$AA$21,2,FALSE)," ")</f>
        <v xml:space="preserve"> </v>
      </c>
      <c r="AB3" s="6"/>
      <c r="AC3" s="11"/>
      <c r="AD3" s="19"/>
      <c r="AE3" s="17" t="str">
        <f t="shared" ref="AE3:AE66" si="1">IF(X3="RRF",AC3,CONCATENATE(X3,"-",Z3))</f>
        <v>-</v>
      </c>
      <c r="AF3" s="16"/>
    </row>
    <row r="4" spans="1:32" ht="58" x14ac:dyDescent="0.35">
      <c r="A4" s="5" t="s">
        <v>46</v>
      </c>
      <c r="B4" s="5" t="s">
        <v>47</v>
      </c>
      <c r="C4" s="6" t="s">
        <v>48</v>
      </c>
      <c r="D4" s="6" t="s">
        <v>49</v>
      </c>
      <c r="E4" s="7" t="s">
        <v>50</v>
      </c>
      <c r="F4" s="8">
        <v>1</v>
      </c>
      <c r="G4" s="7" t="s">
        <v>37</v>
      </c>
      <c r="H4" s="18" t="s">
        <v>51</v>
      </c>
      <c r="I4" s="6" t="s">
        <v>39</v>
      </c>
      <c r="J4" s="20">
        <v>489</v>
      </c>
      <c r="K4" s="8" t="s">
        <v>52</v>
      </c>
      <c r="L4" s="9">
        <v>548.59</v>
      </c>
      <c r="M4" s="10">
        <v>46036</v>
      </c>
      <c r="N4" s="21" t="s">
        <v>53</v>
      </c>
      <c r="O4" s="11"/>
      <c r="P4" s="5" t="str">
        <f>IFERROR(VLOOKUP(O4,'[1]Tablas-Gala'!$V$4:$W$15,2,FALSE)," ")</f>
        <v xml:space="preserve"> </v>
      </c>
      <c r="Q4" s="6"/>
      <c r="R4" s="5" t="str">
        <f>IFERROR(VLOOKUP(Q4,'[1]Tablas-Gala'!$Z$4:$AA$21,2,FALSE)," ")</f>
        <v xml:space="preserve"> </v>
      </c>
      <c r="S4" s="12"/>
      <c r="T4" s="12"/>
      <c r="U4" s="14" t="str">
        <f>IFERROR(VLOOKUP(T4,'[1]Tablas-Gala'!$AG$4:$AH$113,2,FALSE)," ")</f>
        <v xml:space="preserve"> </v>
      </c>
      <c r="V4" s="15" t="str">
        <f t="shared" ref="V4:V67" si="2">IF(O4="RRF",T4,CONCATENATE(O4," - ",Q4))</f>
        <v xml:space="preserve"> - </v>
      </c>
      <c r="W4" s="16"/>
      <c r="X4" s="6"/>
      <c r="Y4" s="5" t="str">
        <f>IFERROR(VLOOKUP(X4,'[1]Tablas-Gala'!$V$4:$W$15,2,FALSE)," ")</f>
        <v xml:space="preserve"> </v>
      </c>
      <c r="Z4" s="6"/>
      <c r="AA4" s="5" t="str">
        <f>IFERROR(VLOOKUP(Z4,'[1]Tablas-Gala'!$Z$4:$AA$21,2,FALSE)," ")</f>
        <v xml:space="preserve"> </v>
      </c>
      <c r="AB4" s="6"/>
      <c r="AC4" s="11"/>
      <c r="AD4" s="19"/>
      <c r="AE4" s="22" t="str">
        <f t="shared" si="1"/>
        <v>-</v>
      </c>
      <c r="AF4" s="16"/>
    </row>
    <row r="5" spans="1:32" ht="29" x14ac:dyDescent="0.35">
      <c r="A5" s="5" t="s">
        <v>54</v>
      </c>
      <c r="B5" s="5" t="s">
        <v>55</v>
      </c>
      <c r="C5" s="6" t="s">
        <v>48</v>
      </c>
      <c r="D5" s="6" t="s">
        <v>49</v>
      </c>
      <c r="E5" s="7" t="s">
        <v>50</v>
      </c>
      <c r="F5" s="8">
        <v>1</v>
      </c>
      <c r="G5" s="7" t="s">
        <v>37</v>
      </c>
      <c r="H5" s="18" t="s">
        <v>56</v>
      </c>
      <c r="I5" s="6" t="s">
        <v>57</v>
      </c>
      <c r="J5" s="20">
        <v>145.96</v>
      </c>
      <c r="K5" s="8">
        <v>21</v>
      </c>
      <c r="L5" s="9">
        <f t="shared" si="0"/>
        <v>176.61160000000001</v>
      </c>
      <c r="M5" s="10">
        <v>46029</v>
      </c>
      <c r="N5" s="21" t="s">
        <v>58</v>
      </c>
      <c r="O5" s="11"/>
      <c r="P5" s="5" t="str">
        <f>IFERROR(VLOOKUP(O5,'[1]Tablas-Gala'!$V$4:$W$15,2,FALSE)," ")</f>
        <v xml:space="preserve"> </v>
      </c>
      <c r="Q5" s="6"/>
      <c r="R5" s="5" t="str">
        <f>IFERROR(VLOOKUP(Q5,'[1]Tablas-Gala'!$Z$4:$AA$21,2,FALSE)," ")</f>
        <v xml:space="preserve"> </v>
      </c>
      <c r="S5" s="12"/>
      <c r="T5" s="12"/>
      <c r="U5" s="14" t="str">
        <f>IFERROR(VLOOKUP(T5,'[1]Tablas-Gala'!$AG$4:$AH$113,2,FALSE)," ")</f>
        <v xml:space="preserve"> </v>
      </c>
      <c r="V5" s="15" t="str">
        <f t="shared" si="2"/>
        <v xml:space="preserve"> - </v>
      </c>
      <c r="W5" s="16"/>
      <c r="X5" s="6"/>
      <c r="Y5" s="5" t="str">
        <f>IFERROR(VLOOKUP(X5,'[1]Tablas-Gala'!$V$4:$W$15,2,FALSE)," ")</f>
        <v xml:space="preserve"> </v>
      </c>
      <c r="Z5" s="6"/>
      <c r="AA5" s="5" t="str">
        <f>IFERROR(VLOOKUP(Z5,'[1]Tablas-Gala'!$Z$4:$AA$21,2,FALSE)," ")</f>
        <v xml:space="preserve"> </v>
      </c>
      <c r="AB5" s="6"/>
      <c r="AC5" s="11"/>
      <c r="AD5" s="19"/>
      <c r="AE5" s="22" t="str">
        <f t="shared" si="1"/>
        <v>-</v>
      </c>
      <c r="AF5" s="16"/>
    </row>
    <row r="6" spans="1:32" ht="29" x14ac:dyDescent="0.35">
      <c r="A6" s="5" t="s">
        <v>59</v>
      </c>
      <c r="B6" s="5" t="s">
        <v>55</v>
      </c>
      <c r="C6" s="6" t="s">
        <v>48</v>
      </c>
      <c r="D6" s="6" t="s">
        <v>49</v>
      </c>
      <c r="E6" s="7" t="s">
        <v>50</v>
      </c>
      <c r="F6" s="8">
        <v>1</v>
      </c>
      <c r="G6" s="7" t="s">
        <v>37</v>
      </c>
      <c r="H6" s="18" t="s">
        <v>56</v>
      </c>
      <c r="I6" s="6" t="s">
        <v>39</v>
      </c>
      <c r="J6" s="20">
        <v>138.36000000000001</v>
      </c>
      <c r="K6" s="8">
        <v>21</v>
      </c>
      <c r="L6" s="9">
        <f t="shared" si="0"/>
        <v>167.41560000000001</v>
      </c>
      <c r="M6" s="10">
        <v>46035</v>
      </c>
      <c r="N6" s="21" t="s">
        <v>58</v>
      </c>
      <c r="O6" s="11"/>
      <c r="P6" s="5" t="str">
        <f>IFERROR(VLOOKUP(O6,'[1]Tablas-Gala'!$V$4:$W$15,2,FALSE)," ")</f>
        <v xml:space="preserve"> </v>
      </c>
      <c r="Q6" s="6"/>
      <c r="R6" s="5" t="str">
        <f>IFERROR(VLOOKUP(Q6,'[1]Tablas-Gala'!$Z$4:$AA$21,2,FALSE)," ")</f>
        <v xml:space="preserve"> </v>
      </c>
      <c r="S6" s="12"/>
      <c r="T6" s="12"/>
      <c r="U6" s="14" t="str">
        <f>IFERROR(VLOOKUP(T6,'[1]Tablas-Gala'!$AG$4:$AH$113,2,FALSE)," ")</f>
        <v xml:space="preserve"> </v>
      </c>
      <c r="V6" s="15" t="str">
        <f>IF(O6="RRF",T6,CONCATENATE(O6," - ",Q6))</f>
        <v xml:space="preserve"> - </v>
      </c>
      <c r="W6" s="16"/>
      <c r="X6" s="6"/>
      <c r="Y6" s="5" t="str">
        <f>IFERROR(VLOOKUP(X6,'[1]Tablas-Gala'!$V$4:$W$15,2,FALSE)," ")</f>
        <v xml:space="preserve"> </v>
      </c>
      <c r="Z6" s="6"/>
      <c r="AA6" s="5" t="str">
        <f>IFERROR(VLOOKUP(Z6,'[1]Tablas-Gala'!$Z$4:$AA$21,2,FALSE)," ")</f>
        <v xml:space="preserve"> </v>
      </c>
      <c r="AB6" s="6"/>
      <c r="AC6" s="11"/>
      <c r="AD6" s="19"/>
      <c r="AE6" s="22" t="str">
        <f t="shared" si="1"/>
        <v>-</v>
      </c>
      <c r="AF6" s="16"/>
    </row>
    <row r="7" spans="1:32" ht="72.5" x14ac:dyDescent="0.35">
      <c r="A7" s="5" t="s">
        <v>60</v>
      </c>
      <c r="B7" s="5" t="s">
        <v>61</v>
      </c>
      <c r="C7" s="6" t="s">
        <v>43</v>
      </c>
      <c r="D7" s="6" t="s">
        <v>35</v>
      </c>
      <c r="E7" s="7" t="s">
        <v>36</v>
      </c>
      <c r="F7" s="8">
        <v>1</v>
      </c>
      <c r="G7" s="7" t="s">
        <v>37</v>
      </c>
      <c r="H7" s="6" t="s">
        <v>62</v>
      </c>
      <c r="I7" s="6" t="s">
        <v>57</v>
      </c>
      <c r="J7" s="20">
        <v>8375</v>
      </c>
      <c r="K7" s="8">
        <v>21</v>
      </c>
      <c r="L7" s="9">
        <f t="shared" si="0"/>
        <v>10133.75</v>
      </c>
      <c r="M7" s="10">
        <v>46029</v>
      </c>
      <c r="N7" s="21" t="s">
        <v>40</v>
      </c>
      <c r="O7" s="11"/>
      <c r="P7" s="5" t="str">
        <f>IFERROR(VLOOKUP(O7,'[1]Tablas-Gala'!$V$4:$W$15,2,FALSE)," ")</f>
        <v xml:space="preserve"> </v>
      </c>
      <c r="Q7" s="6"/>
      <c r="R7" s="5" t="str">
        <f>IFERROR(VLOOKUP(Q7,'[1]Tablas-Gala'!$Z$4:$AA$21,2,FALSE)," ")</f>
        <v xml:space="preserve"> </v>
      </c>
      <c r="S7" s="12"/>
      <c r="T7" s="12"/>
      <c r="U7" s="14" t="str">
        <f>IFERROR(VLOOKUP(T7,'[1]Tablas-Gala'!$AG$4:$AH$113,2,FALSE)," ")</f>
        <v xml:space="preserve"> </v>
      </c>
      <c r="V7" s="15" t="str">
        <f>IF(O7="RRF",T7,CONCATENATE(O7," - ",Q7))</f>
        <v xml:space="preserve"> - </v>
      </c>
      <c r="W7" s="16"/>
      <c r="X7" s="6"/>
      <c r="Y7" s="5" t="str">
        <f>IFERROR(VLOOKUP(X7,'[1]Tablas-Gala'!$V$4:$W$15,2,FALSE)," ")</f>
        <v xml:space="preserve"> </v>
      </c>
      <c r="Z7" s="6"/>
      <c r="AA7" s="5" t="str">
        <f>IFERROR(VLOOKUP(Z7,'[1]Tablas-Gala'!$Z$4:$AA$21,2,FALSE)," ")</f>
        <v xml:space="preserve"> </v>
      </c>
      <c r="AB7" s="6"/>
      <c r="AC7" s="11"/>
      <c r="AD7" s="19"/>
      <c r="AE7" s="22" t="str">
        <f t="shared" si="1"/>
        <v>-</v>
      </c>
      <c r="AF7" s="16"/>
    </row>
    <row r="8" spans="1:32" ht="58" x14ac:dyDescent="0.35">
      <c r="A8" s="5" t="s">
        <v>63</v>
      </c>
      <c r="B8" s="5" t="s">
        <v>64</v>
      </c>
      <c r="C8" s="6" t="s">
        <v>65</v>
      </c>
      <c r="D8" s="6" t="s">
        <v>35</v>
      </c>
      <c r="E8" s="7" t="s">
        <v>66</v>
      </c>
      <c r="F8" s="8">
        <v>12</v>
      </c>
      <c r="G8" s="7" t="s">
        <v>37</v>
      </c>
      <c r="H8" s="18" t="s">
        <v>67</v>
      </c>
      <c r="I8" s="6" t="s">
        <v>39</v>
      </c>
      <c r="J8" s="20">
        <v>14500</v>
      </c>
      <c r="K8" s="8">
        <v>21</v>
      </c>
      <c r="L8" s="9">
        <f t="shared" si="0"/>
        <v>17545</v>
      </c>
      <c r="M8" s="10">
        <v>46036</v>
      </c>
      <c r="N8" s="21" t="s">
        <v>53</v>
      </c>
      <c r="O8" s="11"/>
      <c r="P8" s="5" t="str">
        <f>IFERROR(VLOOKUP(O8,'[1]Tablas-Gala'!$V$4:$W$15,2,FALSE)," ")</f>
        <v xml:space="preserve"> </v>
      </c>
      <c r="Q8" s="6"/>
      <c r="R8" s="5" t="str">
        <f>IFERROR(VLOOKUP(Q8,'[1]Tablas-Gala'!$Z$4:$AA$21,2,FALSE)," ")</f>
        <v xml:space="preserve"> </v>
      </c>
      <c r="S8" s="12"/>
      <c r="T8" s="12"/>
      <c r="U8" s="14" t="str">
        <f>IFERROR(VLOOKUP(T8,'[1]Tablas-Gala'!$AG$4:$AH$113,2,FALSE)," ")</f>
        <v xml:space="preserve"> </v>
      </c>
      <c r="V8" s="15" t="str">
        <f t="shared" si="2"/>
        <v xml:space="preserve"> - </v>
      </c>
      <c r="W8" s="16"/>
      <c r="X8" s="6"/>
      <c r="Y8" s="5" t="str">
        <f>IFERROR(VLOOKUP(X8,'[1]Tablas-Gala'!$V$4:$W$15,2,FALSE)," ")</f>
        <v xml:space="preserve"> </v>
      </c>
      <c r="Z8" s="6"/>
      <c r="AA8" s="5" t="str">
        <f>IFERROR(VLOOKUP(Z8,'[1]Tablas-Gala'!$Z$4:$AA$21,2,FALSE)," ")</f>
        <v xml:space="preserve"> </v>
      </c>
      <c r="AB8" s="6"/>
      <c r="AC8" s="11"/>
      <c r="AD8" s="19"/>
      <c r="AE8" s="22" t="str">
        <f t="shared" si="1"/>
        <v>-</v>
      </c>
      <c r="AF8" s="16"/>
    </row>
    <row r="9" spans="1:32" ht="43.5" x14ac:dyDescent="0.35">
      <c r="A9" s="5" t="s">
        <v>68</v>
      </c>
      <c r="B9" s="5" t="s">
        <v>69</v>
      </c>
      <c r="C9" s="6" t="s">
        <v>70</v>
      </c>
      <c r="D9" s="6" t="s">
        <v>35</v>
      </c>
      <c r="E9" s="7" t="s">
        <v>36</v>
      </c>
      <c r="F9" s="8">
        <v>4</v>
      </c>
      <c r="G9" s="7" t="s">
        <v>37</v>
      </c>
      <c r="H9" s="18" t="s">
        <v>71</v>
      </c>
      <c r="I9" s="6" t="s">
        <v>39</v>
      </c>
      <c r="J9" s="20">
        <v>3450</v>
      </c>
      <c r="K9" s="8">
        <v>21</v>
      </c>
      <c r="L9" s="9">
        <f t="shared" si="0"/>
        <v>4174.5</v>
      </c>
      <c r="M9" s="10">
        <v>46035</v>
      </c>
      <c r="N9" s="21" t="s">
        <v>40</v>
      </c>
      <c r="O9" s="11"/>
      <c r="P9" s="5" t="str">
        <f>IFERROR(VLOOKUP(O9,'[1]Tablas-Gala'!$V$4:$W$15,2,FALSE)," ")</f>
        <v xml:space="preserve"> </v>
      </c>
      <c r="Q9" s="6"/>
      <c r="R9" s="5" t="str">
        <f>IFERROR(VLOOKUP(Q9,'[1]Tablas-Gala'!$Z$4:$AA$21,2,FALSE)," ")</f>
        <v xml:space="preserve"> </v>
      </c>
      <c r="S9" s="12"/>
      <c r="T9" s="12"/>
      <c r="U9" s="14" t="str">
        <f>IFERROR(VLOOKUP(T9,'[1]Tablas-Gala'!$AG$4:$AH$113,2,FALSE)," ")</f>
        <v xml:space="preserve"> </v>
      </c>
      <c r="V9" s="15" t="str">
        <f t="shared" si="2"/>
        <v xml:space="preserve"> - </v>
      </c>
      <c r="W9" s="16"/>
      <c r="X9" s="6"/>
      <c r="Y9" s="5" t="str">
        <f>IFERROR(VLOOKUP(X9,'[1]Tablas-Gala'!$V$4:$W$15,2,FALSE)," ")</f>
        <v xml:space="preserve"> </v>
      </c>
      <c r="Z9" s="6"/>
      <c r="AA9" s="5" t="str">
        <f>IFERROR(VLOOKUP(Z9,'[1]Tablas-Gala'!$Z$4:$AA$21,2,FALSE)," ")</f>
        <v xml:space="preserve"> </v>
      </c>
      <c r="AB9" s="6"/>
      <c r="AC9" s="11"/>
      <c r="AD9" s="19"/>
      <c r="AE9" s="22" t="str">
        <f t="shared" si="1"/>
        <v>-</v>
      </c>
      <c r="AF9" s="16"/>
    </row>
    <row r="10" spans="1:32" ht="72.5" x14ac:dyDescent="0.35">
      <c r="A10" s="5" t="s">
        <v>72</v>
      </c>
      <c r="B10" s="5" t="s">
        <v>73</v>
      </c>
      <c r="C10" s="6" t="s">
        <v>65</v>
      </c>
      <c r="D10" s="6" t="s">
        <v>35</v>
      </c>
      <c r="E10" s="7" t="s">
        <v>36</v>
      </c>
      <c r="F10" s="8">
        <v>1</v>
      </c>
      <c r="G10" s="7" t="s">
        <v>37</v>
      </c>
      <c r="H10" s="18" t="s">
        <v>74</v>
      </c>
      <c r="I10" s="6" t="s">
        <v>39</v>
      </c>
      <c r="J10" s="20">
        <v>300</v>
      </c>
      <c r="K10" s="8">
        <v>21</v>
      </c>
      <c r="L10" s="9">
        <f t="shared" si="0"/>
        <v>363</v>
      </c>
      <c r="M10" s="10">
        <v>46035</v>
      </c>
      <c r="N10" s="21" t="s">
        <v>40</v>
      </c>
      <c r="O10" s="11"/>
      <c r="P10" s="5" t="str">
        <f>IFERROR(VLOOKUP(O10,'[1]Tablas-Gala'!$V$4:$W$15,2,FALSE)," ")</f>
        <v xml:space="preserve"> </v>
      </c>
      <c r="Q10" s="6"/>
      <c r="R10" s="5" t="str">
        <f>IFERROR(VLOOKUP(Q10,'[1]Tablas-Gala'!$Z$4:$AA$21,2,FALSE)," ")</f>
        <v xml:space="preserve"> </v>
      </c>
      <c r="S10" s="12"/>
      <c r="T10" s="12"/>
      <c r="U10" s="14" t="str">
        <f>IFERROR(VLOOKUP(T10,'[1]Tablas-Gala'!$AG$4:$AH$113,2,FALSE)," ")</f>
        <v xml:space="preserve"> </v>
      </c>
      <c r="V10" s="15" t="str">
        <f t="shared" si="2"/>
        <v xml:space="preserve"> - </v>
      </c>
      <c r="W10" s="16"/>
      <c r="X10" s="6"/>
      <c r="Y10" s="5" t="str">
        <f>IFERROR(VLOOKUP(X10,'[1]Tablas-Gala'!$V$4:$W$15,2,FALSE)," ")</f>
        <v xml:space="preserve"> </v>
      </c>
      <c r="Z10" s="6"/>
      <c r="AA10" s="5" t="str">
        <f>IFERROR(VLOOKUP(Z10,'[1]Tablas-Gala'!$Z$4:$AA$21,2,FALSE)," ")</f>
        <v xml:space="preserve"> </v>
      </c>
      <c r="AB10" s="6"/>
      <c r="AC10" s="11"/>
      <c r="AD10" s="19"/>
      <c r="AE10" s="22" t="str">
        <f t="shared" si="1"/>
        <v>-</v>
      </c>
      <c r="AF10" s="16"/>
    </row>
    <row r="11" spans="1:32" ht="43.5" x14ac:dyDescent="0.35">
      <c r="A11" s="5" t="s">
        <v>75</v>
      </c>
      <c r="B11" s="5" t="s">
        <v>76</v>
      </c>
      <c r="C11" s="6" t="s">
        <v>65</v>
      </c>
      <c r="D11" s="6" t="s">
        <v>35</v>
      </c>
      <c r="E11" s="7" t="s">
        <v>77</v>
      </c>
      <c r="F11" s="8">
        <v>4</v>
      </c>
      <c r="G11" s="7" t="s">
        <v>37</v>
      </c>
      <c r="H11" s="6" t="s">
        <v>78</v>
      </c>
      <c r="I11" s="6" t="s">
        <v>39</v>
      </c>
      <c r="J11" s="20">
        <v>985</v>
      </c>
      <c r="K11" s="8">
        <v>21</v>
      </c>
      <c r="L11" s="9">
        <f t="shared" si="0"/>
        <v>1191.8499999999999</v>
      </c>
      <c r="M11" s="10">
        <v>46041</v>
      </c>
      <c r="N11" s="21" t="s">
        <v>40</v>
      </c>
      <c r="O11" s="11"/>
      <c r="P11" s="5" t="str">
        <f>IFERROR(VLOOKUP(O11,'[1]Tablas-Gala'!$V$4:$W$15,2,FALSE)," ")</f>
        <v xml:space="preserve"> </v>
      </c>
      <c r="Q11" s="6"/>
      <c r="R11" s="5" t="str">
        <f>IFERROR(VLOOKUP(Q11,'[1]Tablas-Gala'!$Z$4:$AA$21,2,FALSE)," ")</f>
        <v xml:space="preserve"> </v>
      </c>
      <c r="S11" s="12"/>
      <c r="T11" s="12"/>
      <c r="U11" s="14" t="str">
        <f>IFERROR(VLOOKUP(T11,'[1]Tablas-Gala'!$AG$4:$AH$113,2,FALSE)," ")</f>
        <v xml:space="preserve"> </v>
      </c>
      <c r="V11" s="15" t="str">
        <f t="shared" si="2"/>
        <v xml:space="preserve"> - </v>
      </c>
      <c r="W11" s="16"/>
      <c r="X11" s="6"/>
      <c r="Y11" s="5" t="str">
        <f>IFERROR(VLOOKUP(X11,'[1]Tablas-Gala'!$V$4:$W$15,2,FALSE)," ")</f>
        <v xml:space="preserve"> </v>
      </c>
      <c r="Z11" s="6"/>
      <c r="AA11" s="5" t="str">
        <f>IFERROR(VLOOKUP(Z11,'[1]Tablas-Gala'!$Z$4:$AA$21,2,FALSE)," ")</f>
        <v xml:space="preserve"> </v>
      </c>
      <c r="AB11" s="6"/>
      <c r="AC11" s="11"/>
      <c r="AD11" s="19"/>
      <c r="AE11" s="22" t="str">
        <f t="shared" si="1"/>
        <v>-</v>
      </c>
      <c r="AF11" s="16"/>
    </row>
    <row r="12" spans="1:32" ht="58" x14ac:dyDescent="0.35">
      <c r="A12" s="5" t="s">
        <v>79</v>
      </c>
      <c r="B12" s="5" t="s">
        <v>80</v>
      </c>
      <c r="C12" s="6" t="s">
        <v>48</v>
      </c>
      <c r="D12" s="6" t="s">
        <v>49</v>
      </c>
      <c r="E12" s="7" t="s">
        <v>50</v>
      </c>
      <c r="F12" s="18">
        <v>1</v>
      </c>
      <c r="G12" s="7" t="s">
        <v>37</v>
      </c>
      <c r="H12" s="18" t="s">
        <v>81</v>
      </c>
      <c r="I12" s="6" t="s">
        <v>39</v>
      </c>
      <c r="J12" s="23">
        <v>269</v>
      </c>
      <c r="K12" s="8">
        <v>21</v>
      </c>
      <c r="L12" s="9">
        <f t="shared" si="0"/>
        <v>325.49</v>
      </c>
      <c r="M12" s="10">
        <v>46035</v>
      </c>
      <c r="N12" s="24" t="s">
        <v>58</v>
      </c>
      <c r="O12" s="11"/>
      <c r="P12" s="5" t="str">
        <f>IFERROR(VLOOKUP(O12,'[1]Tablas-Gala'!$V$4:$W$15,2,FALSE)," ")</f>
        <v xml:space="preserve"> </v>
      </c>
      <c r="Q12" s="6"/>
      <c r="R12" s="5" t="str">
        <f>IFERROR(VLOOKUP(Q12,'[1]Tablas-Gala'!$Z$4:$AA$21,2,FALSE)," ")</f>
        <v xml:space="preserve"> </v>
      </c>
      <c r="S12" s="12"/>
      <c r="T12" s="12"/>
      <c r="U12" s="14" t="str">
        <f>IFERROR(VLOOKUP(T12,'[1]Tablas-Gala'!$AG$4:$AH$113,2,FALSE)," ")</f>
        <v xml:space="preserve"> </v>
      </c>
      <c r="V12" s="15" t="str">
        <f t="shared" si="2"/>
        <v xml:space="preserve"> - </v>
      </c>
      <c r="W12" s="16"/>
      <c r="X12" s="6"/>
      <c r="Y12" s="5" t="str">
        <f>IFERROR(VLOOKUP(X12,'[1]Tablas-Gala'!$V$4:$W$15,2,FALSE)," ")</f>
        <v xml:space="preserve"> </v>
      </c>
      <c r="Z12" s="6"/>
      <c r="AA12" s="5" t="str">
        <f>IFERROR(VLOOKUP(Z12,'[1]Tablas-Gala'!$Z$4:$AA$21,2,FALSE)," ")</f>
        <v xml:space="preserve"> </v>
      </c>
      <c r="AB12" s="6"/>
      <c r="AC12" s="11"/>
      <c r="AD12" s="19"/>
      <c r="AE12" s="22" t="str">
        <f t="shared" si="1"/>
        <v>-</v>
      </c>
      <c r="AF12" s="16"/>
    </row>
    <row r="13" spans="1:32" ht="72.5" x14ac:dyDescent="0.35">
      <c r="A13" s="5" t="s">
        <v>82</v>
      </c>
      <c r="B13" s="5" t="s">
        <v>83</v>
      </c>
      <c r="C13" s="6" t="s">
        <v>48</v>
      </c>
      <c r="D13" s="6" t="s">
        <v>49</v>
      </c>
      <c r="E13" s="7" t="s">
        <v>50</v>
      </c>
      <c r="F13" s="18">
        <v>1</v>
      </c>
      <c r="G13" s="7" t="s">
        <v>37</v>
      </c>
      <c r="H13" s="18" t="s">
        <v>81</v>
      </c>
      <c r="I13" s="6" t="s">
        <v>39</v>
      </c>
      <c r="J13" s="23">
        <v>39.5</v>
      </c>
      <c r="K13" s="8">
        <v>21</v>
      </c>
      <c r="L13" s="9">
        <f t="shared" si="0"/>
        <v>47.795000000000002</v>
      </c>
      <c r="M13" s="10">
        <v>46041</v>
      </c>
      <c r="N13" s="25" t="s">
        <v>58</v>
      </c>
      <c r="O13" s="11"/>
      <c r="P13" s="5" t="str">
        <f>IFERROR(VLOOKUP(O13,'[1]Tablas-Gala'!$V$4:$W$15,2,FALSE)," ")</f>
        <v xml:space="preserve"> </v>
      </c>
      <c r="Q13" s="6"/>
      <c r="R13" s="5" t="str">
        <f>IFERROR(VLOOKUP(Q13,'[1]Tablas-Gala'!$Z$4:$AA$21,2,FALSE)," ")</f>
        <v xml:space="preserve"> </v>
      </c>
      <c r="S13" s="12"/>
      <c r="T13" s="12"/>
      <c r="U13" s="14" t="str">
        <f>IFERROR(VLOOKUP(T13,'[1]Tablas-Gala'!$AG$4:$AH$113,2,FALSE)," ")</f>
        <v xml:space="preserve"> </v>
      </c>
      <c r="V13" s="15" t="str">
        <f t="shared" si="2"/>
        <v xml:space="preserve"> - </v>
      </c>
      <c r="W13" s="16"/>
      <c r="X13" s="6"/>
      <c r="Y13" s="5" t="str">
        <f>IFERROR(VLOOKUP(X13,'[1]Tablas-Gala'!$V$4:$W$15,2,FALSE)," ")</f>
        <v xml:space="preserve"> </v>
      </c>
      <c r="Z13" s="6"/>
      <c r="AA13" s="5" t="str">
        <f>IFERROR(VLOOKUP(Z13,'[1]Tablas-Gala'!$Z$4:$AA$21,2,FALSE)," ")</f>
        <v xml:space="preserve"> </v>
      </c>
      <c r="AB13" s="6"/>
      <c r="AC13" s="11"/>
      <c r="AD13" s="19"/>
      <c r="AE13" s="22" t="str">
        <f t="shared" si="1"/>
        <v>-</v>
      </c>
      <c r="AF13" s="16"/>
    </row>
    <row r="14" spans="1:32" ht="43.5" x14ac:dyDescent="0.35">
      <c r="A14" s="5" t="s">
        <v>84</v>
      </c>
      <c r="B14" s="5" t="s">
        <v>85</v>
      </c>
      <c r="C14" s="6" t="s">
        <v>86</v>
      </c>
      <c r="D14" s="6" t="s">
        <v>35</v>
      </c>
      <c r="E14" s="7" t="s">
        <v>77</v>
      </c>
      <c r="F14" s="18">
        <v>15</v>
      </c>
      <c r="G14" s="7" t="s">
        <v>37</v>
      </c>
      <c r="H14" s="18" t="s">
        <v>87</v>
      </c>
      <c r="I14" s="6" t="s">
        <v>39</v>
      </c>
      <c r="J14" s="23">
        <v>6397</v>
      </c>
      <c r="K14" s="8">
        <v>21</v>
      </c>
      <c r="L14" s="9">
        <f t="shared" si="0"/>
        <v>7740.37</v>
      </c>
      <c r="M14" s="10">
        <v>46027</v>
      </c>
      <c r="N14" s="24" t="s">
        <v>40</v>
      </c>
      <c r="O14" s="11"/>
      <c r="P14" s="5" t="str">
        <f>IFERROR(VLOOKUP(O14,'[1]Tablas-Gala'!$V$4:$W$15,2,FALSE)," ")</f>
        <v xml:space="preserve"> </v>
      </c>
      <c r="Q14" s="6"/>
      <c r="R14" s="5" t="str">
        <f>IFERROR(VLOOKUP(Q14,'[1]Tablas-Gala'!$Z$4:$AA$21,2,FALSE)," ")</f>
        <v xml:space="preserve"> </v>
      </c>
      <c r="S14" s="12"/>
      <c r="T14" s="12"/>
      <c r="U14" s="14" t="str">
        <f>IFERROR(VLOOKUP(T14,'[1]Tablas-Gala'!$AG$4:$AH$113,2,FALSE)," ")</f>
        <v xml:space="preserve"> </v>
      </c>
      <c r="V14" s="15" t="str">
        <f t="shared" si="2"/>
        <v xml:space="preserve"> - </v>
      </c>
      <c r="W14" s="16"/>
      <c r="X14" s="6"/>
      <c r="Y14" s="5" t="str">
        <f>IFERROR(VLOOKUP(X14,'[1]Tablas-Gala'!$V$4:$W$15,2,FALSE)," ")</f>
        <v xml:space="preserve"> </v>
      </c>
      <c r="Z14" s="6"/>
      <c r="AA14" s="5" t="str">
        <f>IFERROR(VLOOKUP(Z14,'[1]Tablas-Gala'!$Z$4:$AA$21,2,FALSE)," ")</f>
        <v xml:space="preserve"> </v>
      </c>
      <c r="AB14" s="6"/>
      <c r="AC14" s="11"/>
      <c r="AD14" s="19"/>
      <c r="AE14" s="22" t="str">
        <f t="shared" si="1"/>
        <v>-</v>
      </c>
      <c r="AF14" s="16"/>
    </row>
    <row r="15" spans="1:32" ht="43.5" x14ac:dyDescent="0.35">
      <c r="A15" s="5" t="s">
        <v>88</v>
      </c>
      <c r="B15" s="5" t="s">
        <v>89</v>
      </c>
      <c r="C15" s="6" t="s">
        <v>65</v>
      </c>
      <c r="D15" s="6" t="s">
        <v>35</v>
      </c>
      <c r="E15" s="7" t="s">
        <v>36</v>
      </c>
      <c r="F15" s="18">
        <v>5</v>
      </c>
      <c r="G15" s="7" t="s">
        <v>37</v>
      </c>
      <c r="H15" s="18" t="s">
        <v>90</v>
      </c>
      <c r="I15" s="6" t="s">
        <v>39</v>
      </c>
      <c r="J15" s="23">
        <v>206.8</v>
      </c>
      <c r="K15" s="8">
        <v>21</v>
      </c>
      <c r="L15" s="9">
        <f t="shared" si="0"/>
        <v>250.22800000000001</v>
      </c>
      <c r="M15" s="10">
        <v>46043</v>
      </c>
      <c r="N15" s="24" t="s">
        <v>53</v>
      </c>
      <c r="O15" s="11"/>
      <c r="P15" s="5" t="str">
        <f>IFERROR(VLOOKUP(O15,'[1]Tablas-Gala'!$V$4:$W$15,2,FALSE)," ")</f>
        <v xml:space="preserve"> </v>
      </c>
      <c r="Q15" s="6"/>
      <c r="R15" s="5" t="str">
        <f>IFERROR(VLOOKUP(Q15,'[1]Tablas-Gala'!$Z$4:$AA$21,2,FALSE)," ")</f>
        <v xml:space="preserve"> </v>
      </c>
      <c r="S15" s="12"/>
      <c r="T15" s="12"/>
      <c r="U15" s="14" t="str">
        <f>IFERROR(VLOOKUP(T15,'[1]Tablas-Gala'!$AG$4:$AH$113,2,FALSE)," ")</f>
        <v xml:space="preserve"> </v>
      </c>
      <c r="V15" s="15" t="str">
        <f t="shared" si="2"/>
        <v xml:space="preserve"> - </v>
      </c>
      <c r="W15" s="16"/>
      <c r="X15" s="6"/>
      <c r="Y15" s="5" t="str">
        <f>IFERROR(VLOOKUP(X15,'[1]Tablas-Gala'!$V$4:$W$15,2,FALSE)," ")</f>
        <v xml:space="preserve"> </v>
      </c>
      <c r="Z15" s="6"/>
      <c r="AA15" s="5" t="str">
        <f>IFERROR(VLOOKUP(Z15,'[1]Tablas-Gala'!$Z$4:$AA$21,2,FALSE)," ")</f>
        <v xml:space="preserve"> </v>
      </c>
      <c r="AB15" s="6"/>
      <c r="AC15" s="11"/>
      <c r="AD15" s="19"/>
      <c r="AE15" s="22" t="str">
        <f t="shared" si="1"/>
        <v>-</v>
      </c>
      <c r="AF15" s="16"/>
    </row>
    <row r="16" spans="1:32" ht="29" x14ac:dyDescent="0.35">
      <c r="A16" s="5" t="s">
        <v>91</v>
      </c>
      <c r="B16" s="5" t="s">
        <v>92</v>
      </c>
      <c r="C16" s="6" t="s">
        <v>93</v>
      </c>
      <c r="D16" s="6" t="s">
        <v>35</v>
      </c>
      <c r="E16" s="7" t="s">
        <v>36</v>
      </c>
      <c r="F16" s="18">
        <v>7</v>
      </c>
      <c r="G16" s="7" t="s">
        <v>37</v>
      </c>
      <c r="H16" s="18" t="s">
        <v>94</v>
      </c>
      <c r="I16" s="6" t="s">
        <v>39</v>
      </c>
      <c r="J16" s="23">
        <v>14500</v>
      </c>
      <c r="K16" s="8">
        <v>21</v>
      </c>
      <c r="L16" s="9">
        <f t="shared" si="0"/>
        <v>17545</v>
      </c>
      <c r="M16" s="10">
        <v>46041</v>
      </c>
      <c r="N16" s="24" t="s">
        <v>53</v>
      </c>
      <c r="O16" s="11"/>
      <c r="P16" s="5" t="str">
        <f>IFERROR(VLOOKUP(O16,'[1]Tablas-Gala'!$V$4:$W$15,2,FALSE)," ")</f>
        <v xml:space="preserve"> </v>
      </c>
      <c r="Q16" s="6"/>
      <c r="R16" s="5" t="str">
        <f>IFERROR(VLOOKUP(Q16,'[1]Tablas-Gala'!$Z$4:$AA$21,2,FALSE)," ")</f>
        <v xml:space="preserve"> </v>
      </c>
      <c r="S16" s="12"/>
      <c r="T16" s="12"/>
      <c r="U16" s="14" t="str">
        <f>IFERROR(VLOOKUP(T16,'[1]Tablas-Gala'!$AG$4:$AH$113,2,FALSE)," ")</f>
        <v xml:space="preserve"> </v>
      </c>
      <c r="V16" s="15" t="str">
        <f t="shared" si="2"/>
        <v xml:space="preserve"> - </v>
      </c>
      <c r="W16" s="16"/>
      <c r="X16" s="6"/>
      <c r="Y16" s="5" t="str">
        <f>IFERROR(VLOOKUP(X16,'[1]Tablas-Gala'!$V$4:$W$15,2,FALSE)," ")</f>
        <v xml:space="preserve"> </v>
      </c>
      <c r="Z16" s="6"/>
      <c r="AA16" s="5" t="str">
        <f>IFERROR(VLOOKUP(Z16,'[1]Tablas-Gala'!$Z$4:$AA$21,2,FALSE)," ")</f>
        <v xml:space="preserve"> </v>
      </c>
      <c r="AB16" s="6"/>
      <c r="AC16" s="11"/>
      <c r="AD16" s="19"/>
      <c r="AE16" s="22" t="str">
        <f t="shared" si="1"/>
        <v>-</v>
      </c>
      <c r="AF16" s="16"/>
    </row>
    <row r="17" spans="1:32" ht="43.5" x14ac:dyDescent="0.35">
      <c r="A17" s="5" t="s">
        <v>95</v>
      </c>
      <c r="B17" s="5" t="s">
        <v>96</v>
      </c>
      <c r="C17" s="6" t="s">
        <v>65</v>
      </c>
      <c r="D17" s="6" t="s">
        <v>49</v>
      </c>
      <c r="E17" s="7" t="s">
        <v>97</v>
      </c>
      <c r="F17" s="18">
        <v>3</v>
      </c>
      <c r="G17" s="7" t="s">
        <v>37</v>
      </c>
      <c r="H17" s="18" t="s">
        <v>98</v>
      </c>
      <c r="I17" s="6" t="s">
        <v>39</v>
      </c>
      <c r="J17" s="23">
        <v>6039</v>
      </c>
      <c r="K17" s="8">
        <v>21</v>
      </c>
      <c r="L17" s="9">
        <f t="shared" si="0"/>
        <v>7307.1900000000005</v>
      </c>
      <c r="M17" s="10">
        <v>46035</v>
      </c>
      <c r="N17" s="24" t="s">
        <v>53</v>
      </c>
      <c r="O17" s="11"/>
      <c r="P17" s="5" t="str">
        <f>IFERROR(VLOOKUP(O17,'[1]Tablas-Gala'!$V$4:$W$15,2,FALSE)," ")</f>
        <v xml:space="preserve"> </v>
      </c>
      <c r="Q17" s="6"/>
      <c r="R17" s="5" t="str">
        <f>IFERROR(VLOOKUP(Q17,'[1]Tablas-Gala'!$Z$4:$AA$21,2,FALSE)," ")</f>
        <v xml:space="preserve"> </v>
      </c>
      <c r="S17" s="12"/>
      <c r="T17" s="12"/>
      <c r="U17" s="14" t="str">
        <f>IFERROR(VLOOKUP(T17,'[1]Tablas-Gala'!$AG$4:$AH$113,2,FALSE)," ")</f>
        <v xml:space="preserve"> </v>
      </c>
      <c r="V17" s="15" t="str">
        <f t="shared" si="2"/>
        <v xml:space="preserve"> - </v>
      </c>
      <c r="W17" s="16"/>
      <c r="X17" s="6"/>
      <c r="Y17" s="5" t="str">
        <f>IFERROR(VLOOKUP(X17,'[1]Tablas-Gala'!$V$4:$W$15,2,FALSE)," ")</f>
        <v xml:space="preserve"> </v>
      </c>
      <c r="Z17" s="6"/>
      <c r="AA17" s="5" t="str">
        <f>IFERROR(VLOOKUP(Z17,'[1]Tablas-Gala'!$Z$4:$AA$21,2,FALSE)," ")</f>
        <v xml:space="preserve"> </v>
      </c>
      <c r="AB17" s="6"/>
      <c r="AC17" s="11"/>
      <c r="AD17" s="19"/>
      <c r="AE17" s="22" t="str">
        <f t="shared" si="1"/>
        <v>-</v>
      </c>
      <c r="AF17" s="16"/>
    </row>
    <row r="18" spans="1:32" ht="43.5" x14ac:dyDescent="0.35">
      <c r="A18" s="5" t="s">
        <v>99</v>
      </c>
      <c r="B18" s="5" t="s">
        <v>100</v>
      </c>
      <c r="C18" s="6" t="s">
        <v>48</v>
      </c>
      <c r="D18" s="6" t="s">
        <v>35</v>
      </c>
      <c r="E18" s="7" t="s">
        <v>36</v>
      </c>
      <c r="F18" s="18">
        <v>1</v>
      </c>
      <c r="G18" s="7" t="s">
        <v>37</v>
      </c>
      <c r="H18" s="18" t="s">
        <v>101</v>
      </c>
      <c r="I18" s="6" t="s">
        <v>39</v>
      </c>
      <c r="J18" s="23">
        <v>144</v>
      </c>
      <c r="K18" s="8">
        <v>21</v>
      </c>
      <c r="L18" s="9">
        <f t="shared" si="0"/>
        <v>174.24</v>
      </c>
      <c r="M18" s="10">
        <v>45726</v>
      </c>
      <c r="N18" s="24" t="s">
        <v>58</v>
      </c>
      <c r="O18" s="11"/>
      <c r="P18" s="5" t="str">
        <f>IFERROR(VLOOKUP(O18,'[1]Tablas-Gala'!$V$4:$W$15,2,FALSE)," ")</f>
        <v xml:space="preserve"> </v>
      </c>
      <c r="Q18" s="6"/>
      <c r="R18" s="5" t="str">
        <f>IFERROR(VLOOKUP(Q18,'[1]Tablas-Gala'!$Z$4:$AA$21,2,FALSE)," ")</f>
        <v xml:space="preserve"> </v>
      </c>
      <c r="S18" s="12"/>
      <c r="T18" s="12"/>
      <c r="U18" s="14" t="str">
        <f>IFERROR(VLOOKUP(T18,'[1]Tablas-Gala'!$AG$4:$AH$113,2,FALSE)," ")</f>
        <v xml:space="preserve"> </v>
      </c>
      <c r="V18" s="15" t="str">
        <f t="shared" si="2"/>
        <v xml:space="preserve"> - </v>
      </c>
      <c r="W18" s="16"/>
      <c r="X18" s="6"/>
      <c r="Y18" s="5" t="str">
        <f>IFERROR(VLOOKUP(X18,'[1]Tablas-Gala'!$V$4:$W$15,2,FALSE)," ")</f>
        <v xml:space="preserve"> </v>
      </c>
      <c r="Z18" s="6"/>
      <c r="AA18" s="5" t="str">
        <f>IFERROR(VLOOKUP(Z18,'[1]Tablas-Gala'!$Z$4:$AA$21,2,FALSE)," ")</f>
        <v xml:space="preserve"> </v>
      </c>
      <c r="AB18" s="6"/>
      <c r="AC18" s="11"/>
      <c r="AD18" s="19"/>
      <c r="AE18" s="22" t="str">
        <f t="shared" si="1"/>
        <v>-</v>
      </c>
      <c r="AF18" s="16"/>
    </row>
    <row r="19" spans="1:32" ht="43.5" x14ac:dyDescent="0.35">
      <c r="A19" s="5" t="s">
        <v>102</v>
      </c>
      <c r="B19" s="5" t="s">
        <v>103</v>
      </c>
      <c r="C19" s="6" t="s">
        <v>65</v>
      </c>
      <c r="D19" s="6" t="s">
        <v>104</v>
      </c>
      <c r="E19" s="7" t="s">
        <v>105</v>
      </c>
      <c r="F19" s="18">
        <v>2</v>
      </c>
      <c r="G19" s="7" t="s">
        <v>106</v>
      </c>
      <c r="H19" s="18" t="s">
        <v>107</v>
      </c>
      <c r="I19" s="6" t="s">
        <v>39</v>
      </c>
      <c r="J19" s="23">
        <v>39684.120000000003</v>
      </c>
      <c r="K19" s="8">
        <v>21</v>
      </c>
      <c r="L19" s="9">
        <f t="shared" si="0"/>
        <v>48017.785199999998</v>
      </c>
      <c r="M19" s="10">
        <v>46056</v>
      </c>
      <c r="N19" s="24" t="s">
        <v>108</v>
      </c>
      <c r="O19" s="11"/>
      <c r="P19" s="5" t="str">
        <f>IFERROR(VLOOKUP(O19,'[1]Tablas-Gala'!$V$4:$W$15,2,FALSE)," ")</f>
        <v xml:space="preserve"> </v>
      </c>
      <c r="Q19" s="6"/>
      <c r="R19" s="5" t="str">
        <f>IFERROR(VLOOKUP(Q19,'[1]Tablas-Gala'!$Z$4:$AA$21,2,FALSE)," ")</f>
        <v xml:space="preserve"> </v>
      </c>
      <c r="S19" s="12"/>
      <c r="T19" s="12"/>
      <c r="U19" s="14" t="str">
        <f>IFERROR(VLOOKUP(T19,'[1]Tablas-Gala'!$AG$4:$AH$113,2,FALSE)," ")</f>
        <v xml:space="preserve"> </v>
      </c>
      <c r="V19" s="15" t="str">
        <f t="shared" si="2"/>
        <v xml:space="preserve"> - </v>
      </c>
      <c r="W19" s="16"/>
      <c r="X19" s="6"/>
      <c r="Y19" s="5" t="str">
        <f>IFERROR(VLOOKUP(X19,'[1]Tablas-Gala'!$V$4:$W$15,2,FALSE)," ")</f>
        <v xml:space="preserve"> </v>
      </c>
      <c r="Z19" s="6"/>
      <c r="AA19" s="5" t="str">
        <f>IFERROR(VLOOKUP(Z19,'[1]Tablas-Gala'!$Z$4:$AA$21,2,FALSE)," ")</f>
        <v xml:space="preserve"> </v>
      </c>
      <c r="AB19" s="6"/>
      <c r="AC19" s="11"/>
      <c r="AD19" s="19"/>
      <c r="AE19" s="22" t="str">
        <f t="shared" si="1"/>
        <v>-</v>
      </c>
      <c r="AF19" s="16"/>
    </row>
    <row r="20" spans="1:32" ht="29" x14ac:dyDescent="0.35">
      <c r="A20" s="5" t="s">
        <v>109</v>
      </c>
      <c r="B20" s="5" t="s">
        <v>110</v>
      </c>
      <c r="C20" s="6" t="s">
        <v>48</v>
      </c>
      <c r="D20" s="6" t="s">
        <v>35</v>
      </c>
      <c r="E20" s="7" t="s">
        <v>111</v>
      </c>
      <c r="F20" s="18">
        <v>1</v>
      </c>
      <c r="G20" s="7" t="s">
        <v>112</v>
      </c>
      <c r="H20" s="18" t="s">
        <v>81</v>
      </c>
      <c r="I20" s="6" t="s">
        <v>57</v>
      </c>
      <c r="J20" s="23">
        <v>14990</v>
      </c>
      <c r="K20" s="8">
        <v>21</v>
      </c>
      <c r="L20" s="9">
        <f t="shared" si="0"/>
        <v>18137.900000000001</v>
      </c>
      <c r="M20" s="10">
        <v>46023</v>
      </c>
      <c r="N20" s="24" t="s">
        <v>58</v>
      </c>
      <c r="O20" s="11"/>
      <c r="P20" s="5" t="str">
        <f>IFERROR(VLOOKUP(O20,'[1]Tablas-Gala'!$V$4:$W$15,2,FALSE)," ")</f>
        <v xml:space="preserve"> </v>
      </c>
      <c r="Q20" s="6"/>
      <c r="R20" s="5" t="str">
        <f>IFERROR(VLOOKUP(Q20,'[1]Tablas-Gala'!$Z$4:$AA$21,2,FALSE)," ")</f>
        <v xml:space="preserve"> </v>
      </c>
      <c r="S20" s="12"/>
      <c r="T20" s="12"/>
      <c r="U20" s="14" t="str">
        <f>IFERROR(VLOOKUP(T20,'[1]Tablas-Gala'!$AG$4:$AH$113,2,FALSE)," ")</f>
        <v xml:space="preserve"> </v>
      </c>
      <c r="V20" s="15" t="str">
        <f t="shared" si="2"/>
        <v xml:space="preserve"> - </v>
      </c>
      <c r="W20" s="16"/>
      <c r="X20" s="6"/>
      <c r="Y20" s="5" t="str">
        <f>IFERROR(VLOOKUP(X20,'[1]Tablas-Gala'!$V$4:$W$15,2,FALSE)," ")</f>
        <v xml:space="preserve"> </v>
      </c>
      <c r="Z20" s="6"/>
      <c r="AA20" s="5" t="str">
        <f>IFERROR(VLOOKUP(Z20,'[1]Tablas-Gala'!$Z$4:$AA$21,2,FALSE)," ")</f>
        <v xml:space="preserve"> </v>
      </c>
      <c r="AB20" s="6"/>
      <c r="AC20" s="11"/>
      <c r="AD20" s="19"/>
      <c r="AE20" s="22" t="str">
        <f t="shared" si="1"/>
        <v>-</v>
      </c>
      <c r="AF20" s="16"/>
    </row>
    <row r="21" spans="1:32" ht="43.5" x14ac:dyDescent="0.35">
      <c r="A21" s="5" t="s">
        <v>113</v>
      </c>
      <c r="B21" s="5" t="s">
        <v>114</v>
      </c>
      <c r="C21" s="6" t="s">
        <v>65</v>
      </c>
      <c r="D21" s="6" t="s">
        <v>49</v>
      </c>
      <c r="E21" s="7" t="s">
        <v>50</v>
      </c>
      <c r="F21" s="18">
        <v>1</v>
      </c>
      <c r="G21" s="7" t="s">
        <v>37</v>
      </c>
      <c r="H21" s="18" t="s">
        <v>115</v>
      </c>
      <c r="I21" s="6" t="s">
        <v>57</v>
      </c>
      <c r="J21" s="23">
        <v>1496</v>
      </c>
      <c r="K21" s="8">
        <v>21</v>
      </c>
      <c r="L21" s="9">
        <f t="shared" si="0"/>
        <v>1810.16</v>
      </c>
      <c r="M21" s="10">
        <v>46034</v>
      </c>
      <c r="N21" s="24" t="s">
        <v>53</v>
      </c>
      <c r="O21" s="11"/>
      <c r="P21" s="5" t="str">
        <f>IFERROR(VLOOKUP(O21,'[1]Tablas-Gala'!$V$4:$W$15,2,FALSE)," ")</f>
        <v xml:space="preserve"> </v>
      </c>
      <c r="Q21" s="6"/>
      <c r="R21" s="5" t="str">
        <f>IFERROR(VLOOKUP(Q21,'[1]Tablas-Gala'!$Z$4:$AA$21,2,FALSE)," ")</f>
        <v xml:space="preserve"> </v>
      </c>
      <c r="S21" s="12"/>
      <c r="T21" s="12"/>
      <c r="U21" s="14" t="str">
        <f>IFERROR(VLOOKUP(T21,'[1]Tablas-Gala'!$AG$4:$AH$113,2,FALSE)," ")</f>
        <v xml:space="preserve"> </v>
      </c>
      <c r="V21" s="15" t="str">
        <f t="shared" si="2"/>
        <v xml:space="preserve"> - </v>
      </c>
      <c r="W21" s="16"/>
      <c r="X21" s="6"/>
      <c r="Y21" s="5" t="str">
        <f>IFERROR(VLOOKUP(X21,'[1]Tablas-Gala'!$V$4:$W$15,2,FALSE)," ")</f>
        <v xml:space="preserve"> </v>
      </c>
      <c r="Z21" s="6"/>
      <c r="AA21" s="5" t="str">
        <f>IFERROR(VLOOKUP(Z21,'[1]Tablas-Gala'!$Z$4:$AA$21,2,FALSE)," ")</f>
        <v xml:space="preserve"> </v>
      </c>
      <c r="AB21" s="6"/>
      <c r="AC21" s="11"/>
      <c r="AD21" s="19"/>
      <c r="AE21" s="22" t="str">
        <f t="shared" si="1"/>
        <v>-</v>
      </c>
      <c r="AF21" s="16"/>
    </row>
    <row r="22" spans="1:32" ht="43.5" x14ac:dyDescent="0.35">
      <c r="A22" s="5" t="s">
        <v>116</v>
      </c>
      <c r="B22" s="5" t="s">
        <v>117</v>
      </c>
      <c r="C22" s="6" t="s">
        <v>48</v>
      </c>
      <c r="D22" s="6" t="s">
        <v>35</v>
      </c>
      <c r="E22" s="7" t="s">
        <v>36</v>
      </c>
      <c r="F22" s="18">
        <v>7</v>
      </c>
      <c r="G22" s="7" t="s">
        <v>37</v>
      </c>
      <c r="H22" s="18" t="s">
        <v>118</v>
      </c>
      <c r="I22" s="6" t="s">
        <v>39</v>
      </c>
      <c r="J22" s="23">
        <v>44</v>
      </c>
      <c r="K22" s="8">
        <v>21</v>
      </c>
      <c r="L22" s="9">
        <f t="shared" si="0"/>
        <v>53.24</v>
      </c>
      <c r="M22" s="10">
        <v>46050</v>
      </c>
      <c r="N22" s="24" t="s">
        <v>58</v>
      </c>
      <c r="O22" s="11"/>
      <c r="P22" s="5" t="str">
        <f>IFERROR(VLOOKUP(O22,'[1]Tablas-Gala'!$V$4:$W$15,2,FALSE)," ")</f>
        <v xml:space="preserve"> </v>
      </c>
      <c r="Q22" s="6"/>
      <c r="R22" s="5" t="str">
        <f>IFERROR(VLOOKUP(Q22,'[1]Tablas-Gala'!$Z$4:$AA$21,2,FALSE)," ")</f>
        <v xml:space="preserve"> </v>
      </c>
      <c r="S22" s="12"/>
      <c r="T22" s="12"/>
      <c r="U22" s="14" t="str">
        <f>IFERROR(VLOOKUP(T22,'[1]Tablas-Gala'!$AG$4:$AH$113,2,FALSE)," ")</f>
        <v xml:space="preserve"> </v>
      </c>
      <c r="V22" s="15" t="str">
        <f t="shared" si="2"/>
        <v xml:space="preserve"> - </v>
      </c>
      <c r="W22" s="16"/>
      <c r="X22" s="6"/>
      <c r="Y22" s="5" t="str">
        <f>IFERROR(VLOOKUP(X22,'[1]Tablas-Gala'!$V$4:$W$15,2,FALSE)," ")</f>
        <v xml:space="preserve"> </v>
      </c>
      <c r="Z22" s="6"/>
      <c r="AA22" s="5" t="str">
        <f>IFERROR(VLOOKUP(Z22,'[1]Tablas-Gala'!$Z$4:$AA$21,2,FALSE)," ")</f>
        <v xml:space="preserve"> </v>
      </c>
      <c r="AB22" s="6"/>
      <c r="AC22" s="11"/>
      <c r="AD22" s="19"/>
      <c r="AE22" s="22" t="str">
        <f t="shared" si="1"/>
        <v>-</v>
      </c>
      <c r="AF22" s="16"/>
    </row>
    <row r="23" spans="1:32" ht="43.5" x14ac:dyDescent="0.35">
      <c r="A23" s="5" t="s">
        <v>119</v>
      </c>
      <c r="B23" s="5" t="s">
        <v>120</v>
      </c>
      <c r="C23" s="6" t="s">
        <v>48</v>
      </c>
      <c r="D23" s="6" t="s">
        <v>35</v>
      </c>
      <c r="E23" s="7" t="s">
        <v>36</v>
      </c>
      <c r="F23" s="18">
        <v>1</v>
      </c>
      <c r="G23" s="7" t="s">
        <v>112</v>
      </c>
      <c r="H23" s="18" t="s">
        <v>121</v>
      </c>
      <c r="I23" s="6" t="s">
        <v>39</v>
      </c>
      <c r="J23" s="23">
        <v>750</v>
      </c>
      <c r="K23" s="8">
        <v>21</v>
      </c>
      <c r="L23" s="9">
        <f t="shared" si="0"/>
        <v>907.5</v>
      </c>
      <c r="M23" s="10">
        <v>46031</v>
      </c>
      <c r="N23" s="24" t="s">
        <v>122</v>
      </c>
      <c r="O23" s="11"/>
      <c r="P23" s="5" t="str">
        <f>IFERROR(VLOOKUP(O23,'[1]Tablas-Gala'!$V$4:$W$15,2,FALSE)," ")</f>
        <v xml:space="preserve"> </v>
      </c>
      <c r="Q23" s="6"/>
      <c r="R23" s="5" t="str">
        <f>IFERROR(VLOOKUP(Q23,'[1]Tablas-Gala'!$Z$4:$AA$21,2,FALSE)," ")</f>
        <v xml:space="preserve"> </v>
      </c>
      <c r="S23" s="12"/>
      <c r="T23" s="12"/>
      <c r="U23" s="14" t="str">
        <f>IFERROR(VLOOKUP(T23,'[1]Tablas-Gala'!$AG$4:$AH$113,2,FALSE)," ")</f>
        <v xml:space="preserve"> </v>
      </c>
      <c r="V23" s="15" t="str">
        <f t="shared" si="2"/>
        <v xml:space="preserve"> - </v>
      </c>
      <c r="W23" s="16"/>
      <c r="X23" s="6"/>
      <c r="Y23" s="5" t="str">
        <f>IFERROR(VLOOKUP(X23,'[1]Tablas-Gala'!$V$4:$W$15,2,FALSE)," ")</f>
        <v xml:space="preserve"> </v>
      </c>
      <c r="Z23" s="6"/>
      <c r="AA23" s="5" t="str">
        <f>IFERROR(VLOOKUP(Z23,'[1]Tablas-Gala'!$Z$4:$AA$21,2,FALSE)," ")</f>
        <v xml:space="preserve"> </v>
      </c>
      <c r="AB23" s="6"/>
      <c r="AC23" s="11"/>
      <c r="AD23" s="19"/>
      <c r="AE23" s="22" t="str">
        <f t="shared" si="1"/>
        <v>-</v>
      </c>
      <c r="AF23" s="16"/>
    </row>
    <row r="24" spans="1:32" ht="58" x14ac:dyDescent="0.35">
      <c r="A24" s="5" t="s">
        <v>123</v>
      </c>
      <c r="B24" s="5" t="s">
        <v>124</v>
      </c>
      <c r="C24" s="6" t="s">
        <v>48</v>
      </c>
      <c r="D24" s="6" t="s">
        <v>35</v>
      </c>
      <c r="E24" s="7" t="s">
        <v>36</v>
      </c>
      <c r="F24" s="18">
        <v>1</v>
      </c>
      <c r="G24" s="7" t="s">
        <v>37</v>
      </c>
      <c r="H24" s="18" t="s">
        <v>125</v>
      </c>
      <c r="I24" s="6" t="s">
        <v>39</v>
      </c>
      <c r="J24" s="23">
        <v>1983.47</v>
      </c>
      <c r="K24" s="8">
        <v>21</v>
      </c>
      <c r="L24" s="9">
        <f t="shared" si="0"/>
        <v>2399.9987000000001</v>
      </c>
      <c r="M24" s="10">
        <v>46041</v>
      </c>
      <c r="N24" s="24" t="s">
        <v>40</v>
      </c>
      <c r="O24" s="11"/>
      <c r="P24" s="5" t="str">
        <f>IFERROR(VLOOKUP(O24,'[1]Tablas-Gala'!$V$4:$W$15,2,FALSE)," ")</f>
        <v xml:space="preserve"> </v>
      </c>
      <c r="Q24" s="6"/>
      <c r="R24" s="5" t="str">
        <f>IFERROR(VLOOKUP(Q24,'[1]Tablas-Gala'!$Z$4:$AA$21,2,FALSE)," ")</f>
        <v xml:space="preserve"> </v>
      </c>
      <c r="S24" s="12"/>
      <c r="T24" s="12"/>
      <c r="U24" s="14" t="str">
        <f>IFERROR(VLOOKUP(T24,'[1]Tablas-Gala'!$AG$4:$AH$113,2,FALSE)," ")</f>
        <v xml:space="preserve"> </v>
      </c>
      <c r="V24" s="15" t="str">
        <f t="shared" si="2"/>
        <v xml:space="preserve"> - </v>
      </c>
      <c r="W24" s="16"/>
      <c r="X24" s="6"/>
      <c r="Y24" s="5" t="str">
        <f>IFERROR(VLOOKUP(X24,'[1]Tablas-Gala'!$V$4:$W$15,2,FALSE)," ")</f>
        <v xml:space="preserve"> </v>
      </c>
      <c r="Z24" s="6"/>
      <c r="AA24" s="5" t="str">
        <f>IFERROR(VLOOKUP(Z24,'[1]Tablas-Gala'!$Z$4:$AA$21,2,FALSE)," ")</f>
        <v xml:space="preserve"> </v>
      </c>
      <c r="AB24" s="6"/>
      <c r="AC24" s="11"/>
      <c r="AD24" s="19"/>
      <c r="AE24" s="22" t="str">
        <f t="shared" si="1"/>
        <v>-</v>
      </c>
      <c r="AF24" s="16"/>
    </row>
    <row r="25" spans="1:32" ht="58" x14ac:dyDescent="0.35">
      <c r="A25" s="5" t="s">
        <v>126</v>
      </c>
      <c r="B25" s="5" t="s">
        <v>127</v>
      </c>
      <c r="C25" s="6" t="s">
        <v>48</v>
      </c>
      <c r="D25" s="6" t="s">
        <v>35</v>
      </c>
      <c r="E25" s="7" t="s">
        <v>128</v>
      </c>
      <c r="F25" s="18">
        <v>1</v>
      </c>
      <c r="G25" s="7" t="s">
        <v>112</v>
      </c>
      <c r="H25" s="18" t="s">
        <v>129</v>
      </c>
      <c r="I25" s="6" t="s">
        <v>39</v>
      </c>
      <c r="J25" s="23">
        <v>14990</v>
      </c>
      <c r="K25" s="8">
        <v>21</v>
      </c>
      <c r="L25" s="9">
        <f t="shared" si="0"/>
        <v>18137.900000000001</v>
      </c>
      <c r="M25" s="10">
        <v>46043</v>
      </c>
      <c r="N25" s="24" t="s">
        <v>40</v>
      </c>
      <c r="O25" s="11"/>
      <c r="P25" s="5" t="str">
        <f>IFERROR(VLOOKUP(O25,'[1]Tablas-Gala'!$V$4:$W$15,2,FALSE)," ")</f>
        <v xml:space="preserve"> </v>
      </c>
      <c r="Q25" s="6"/>
      <c r="R25" s="5" t="str">
        <f>IFERROR(VLOOKUP(Q25,'[1]Tablas-Gala'!$Z$4:$AA$21,2,FALSE)," ")</f>
        <v xml:space="preserve"> </v>
      </c>
      <c r="S25" s="12"/>
      <c r="T25" s="12"/>
      <c r="U25" s="14" t="str">
        <f>IFERROR(VLOOKUP(T25,'[1]Tablas-Gala'!$AG$4:$AH$113,2,FALSE)," ")</f>
        <v xml:space="preserve"> </v>
      </c>
      <c r="V25" s="15" t="str">
        <f t="shared" si="2"/>
        <v xml:space="preserve"> - </v>
      </c>
      <c r="W25" s="16"/>
      <c r="X25" s="6"/>
      <c r="Y25" s="5" t="str">
        <f>IFERROR(VLOOKUP(X25,'[1]Tablas-Gala'!$V$4:$W$15,2,FALSE)," ")</f>
        <v xml:space="preserve"> </v>
      </c>
      <c r="Z25" s="6"/>
      <c r="AA25" s="5" t="str">
        <f>IFERROR(VLOOKUP(Z25,'[1]Tablas-Gala'!$Z$4:$AA$21,2,FALSE)," ")</f>
        <v xml:space="preserve"> </v>
      </c>
      <c r="AB25" s="6"/>
      <c r="AC25" s="11"/>
      <c r="AD25" s="19"/>
      <c r="AE25" s="22" t="str">
        <f t="shared" si="1"/>
        <v>-</v>
      </c>
      <c r="AF25" s="16"/>
    </row>
    <row r="26" spans="1:32" ht="58" x14ac:dyDescent="0.35">
      <c r="A26" s="5" t="s">
        <v>130</v>
      </c>
      <c r="B26" s="5" t="s">
        <v>131</v>
      </c>
      <c r="C26" s="6" t="s">
        <v>48</v>
      </c>
      <c r="D26" s="6" t="s">
        <v>49</v>
      </c>
      <c r="E26" s="7" t="s">
        <v>50</v>
      </c>
      <c r="F26" s="18">
        <v>1</v>
      </c>
      <c r="G26" s="7" t="s">
        <v>37</v>
      </c>
      <c r="H26" s="18" t="s">
        <v>132</v>
      </c>
      <c r="I26" s="6" t="s">
        <v>39</v>
      </c>
      <c r="J26" s="23">
        <v>48.09</v>
      </c>
      <c r="K26" s="8">
        <v>21</v>
      </c>
      <c r="L26" s="9">
        <f t="shared" si="0"/>
        <v>58.188900000000004</v>
      </c>
      <c r="M26" s="10">
        <v>46036</v>
      </c>
      <c r="N26" s="24" t="s">
        <v>58</v>
      </c>
      <c r="O26" s="11"/>
      <c r="P26" s="5" t="str">
        <f>IFERROR(VLOOKUP(O26,'[1]Tablas-Gala'!$V$4:$W$15,2,FALSE)," ")</f>
        <v xml:space="preserve"> </v>
      </c>
      <c r="Q26" s="6"/>
      <c r="R26" s="5" t="str">
        <f>IFERROR(VLOOKUP(Q26,'[1]Tablas-Gala'!$Z$4:$AA$21,2,FALSE)," ")</f>
        <v xml:space="preserve"> </v>
      </c>
      <c r="S26" s="12"/>
      <c r="T26" s="12"/>
      <c r="U26" s="14" t="str">
        <f>IFERROR(VLOOKUP(T26,'[1]Tablas-Gala'!$AG$4:$AH$113,2,FALSE)," ")</f>
        <v xml:space="preserve"> </v>
      </c>
      <c r="V26" s="15" t="str">
        <f t="shared" si="2"/>
        <v xml:space="preserve"> - </v>
      </c>
      <c r="W26" s="16"/>
      <c r="X26" s="6"/>
      <c r="Y26" s="5" t="str">
        <f>IFERROR(VLOOKUP(X26,'[1]Tablas-Gala'!$V$4:$W$15,2,FALSE)," ")</f>
        <v xml:space="preserve"> </v>
      </c>
      <c r="Z26" s="6"/>
      <c r="AA26" s="5" t="str">
        <f>IFERROR(VLOOKUP(Z26,'[1]Tablas-Gala'!$Z$4:$AA$21,2,FALSE)," ")</f>
        <v xml:space="preserve"> </v>
      </c>
      <c r="AB26" s="6"/>
      <c r="AC26" s="11"/>
      <c r="AD26" s="19"/>
      <c r="AE26" s="22" t="str">
        <f t="shared" si="1"/>
        <v>-</v>
      </c>
      <c r="AF26" s="16"/>
    </row>
    <row r="27" spans="1:32" ht="58" x14ac:dyDescent="0.35">
      <c r="A27" s="5" t="s">
        <v>133</v>
      </c>
      <c r="B27" s="5" t="s">
        <v>134</v>
      </c>
      <c r="C27" s="6" t="s">
        <v>65</v>
      </c>
      <c r="D27" s="6" t="s">
        <v>35</v>
      </c>
      <c r="E27" s="7" t="s">
        <v>44</v>
      </c>
      <c r="F27" s="18">
        <v>1</v>
      </c>
      <c r="G27" s="7" t="s">
        <v>37</v>
      </c>
      <c r="H27" s="18" t="s">
        <v>135</v>
      </c>
      <c r="I27" s="6" t="s">
        <v>39</v>
      </c>
      <c r="J27" s="23">
        <v>9077.66</v>
      </c>
      <c r="K27" s="8" t="s">
        <v>52</v>
      </c>
      <c r="L27" s="9">
        <v>10191.969999999999</v>
      </c>
      <c r="M27" s="10">
        <v>46036</v>
      </c>
      <c r="N27" s="24" t="s">
        <v>40</v>
      </c>
      <c r="O27" s="11"/>
      <c r="P27" s="5" t="str">
        <f>IFERROR(VLOOKUP(O27,'[1]Tablas-Gala'!$V$4:$W$15,2,FALSE)," ")</f>
        <v xml:space="preserve"> </v>
      </c>
      <c r="Q27" s="6"/>
      <c r="R27" s="5" t="str">
        <f>IFERROR(VLOOKUP(Q27,'[1]Tablas-Gala'!$Z$4:$AA$21,2,FALSE)," ")</f>
        <v xml:space="preserve"> </v>
      </c>
      <c r="S27" s="12"/>
      <c r="T27" s="12"/>
      <c r="U27" s="14" t="str">
        <f>IFERROR(VLOOKUP(T27,'[1]Tablas-Gala'!$AG$4:$AH$113,2,FALSE)," ")</f>
        <v xml:space="preserve"> </v>
      </c>
      <c r="V27" s="15" t="str">
        <f t="shared" si="2"/>
        <v xml:space="preserve"> - </v>
      </c>
      <c r="W27" s="16"/>
      <c r="X27" s="6"/>
      <c r="Y27" s="5" t="str">
        <f>IFERROR(VLOOKUP(X27,'[1]Tablas-Gala'!$V$4:$W$15,2,FALSE)," ")</f>
        <v xml:space="preserve"> </v>
      </c>
      <c r="Z27" s="6"/>
      <c r="AA27" s="5" t="str">
        <f>IFERROR(VLOOKUP(Z27,'[1]Tablas-Gala'!$Z$4:$AA$21,2,FALSE)," ")</f>
        <v xml:space="preserve"> </v>
      </c>
      <c r="AB27" s="6"/>
      <c r="AC27" s="11"/>
      <c r="AD27" s="19"/>
      <c r="AE27" s="22" t="str">
        <f t="shared" si="1"/>
        <v>-</v>
      </c>
      <c r="AF27" s="16"/>
    </row>
    <row r="28" spans="1:32" ht="58" x14ac:dyDescent="0.35">
      <c r="A28" s="5" t="s">
        <v>136</v>
      </c>
      <c r="B28" s="5" t="s">
        <v>137</v>
      </c>
      <c r="C28" s="6" t="s">
        <v>65</v>
      </c>
      <c r="D28" s="6" t="s">
        <v>35</v>
      </c>
      <c r="E28" s="7" t="s">
        <v>44</v>
      </c>
      <c r="F28" s="18">
        <v>1</v>
      </c>
      <c r="G28" s="7" t="s">
        <v>37</v>
      </c>
      <c r="H28" s="18" t="s">
        <v>138</v>
      </c>
      <c r="I28" s="6" t="s">
        <v>39</v>
      </c>
      <c r="J28" s="23">
        <v>9077.66</v>
      </c>
      <c r="K28" s="8" t="s">
        <v>52</v>
      </c>
      <c r="L28" s="9">
        <v>10191.969999999999</v>
      </c>
      <c r="M28" s="10">
        <v>46036</v>
      </c>
      <c r="N28" s="24" t="s">
        <v>40</v>
      </c>
      <c r="O28" s="11"/>
      <c r="P28" s="5" t="str">
        <f>IFERROR(VLOOKUP(O28,'[1]Tablas-Gala'!$V$4:$W$15,2,FALSE)," ")</f>
        <v xml:space="preserve"> </v>
      </c>
      <c r="Q28" s="6"/>
      <c r="R28" s="5" t="str">
        <f>IFERROR(VLOOKUP(Q28,'[1]Tablas-Gala'!$Z$4:$AA$21,2,FALSE)," ")</f>
        <v xml:space="preserve"> </v>
      </c>
      <c r="S28" s="12"/>
      <c r="T28" s="12"/>
      <c r="U28" s="14" t="str">
        <f>IFERROR(VLOOKUP(T28,'[1]Tablas-Gala'!$AG$4:$AH$113,2,FALSE)," ")</f>
        <v xml:space="preserve"> </v>
      </c>
      <c r="V28" s="15" t="str">
        <f t="shared" si="2"/>
        <v xml:space="preserve"> - </v>
      </c>
      <c r="W28" s="16"/>
      <c r="X28" s="6"/>
      <c r="Y28" s="5" t="str">
        <f>IFERROR(VLOOKUP(X28,'[1]Tablas-Gala'!$V$4:$W$15,2,FALSE)," ")</f>
        <v xml:space="preserve"> </v>
      </c>
      <c r="Z28" s="6"/>
      <c r="AA28" s="5" t="str">
        <f>IFERROR(VLOOKUP(Z28,'[1]Tablas-Gala'!$Z$4:$AA$21,2,FALSE)," ")</f>
        <v xml:space="preserve"> </v>
      </c>
      <c r="AB28" s="6"/>
      <c r="AC28" s="11"/>
      <c r="AD28" s="19"/>
      <c r="AE28" s="22" t="str">
        <f t="shared" si="1"/>
        <v>-</v>
      </c>
      <c r="AF28" s="16"/>
    </row>
    <row r="29" spans="1:32" ht="58" x14ac:dyDescent="0.35">
      <c r="A29" s="5" t="s">
        <v>139</v>
      </c>
      <c r="B29" s="5" t="s">
        <v>140</v>
      </c>
      <c r="C29" s="6" t="s">
        <v>65</v>
      </c>
      <c r="D29" s="6" t="s">
        <v>35</v>
      </c>
      <c r="E29" s="7" t="s">
        <v>44</v>
      </c>
      <c r="F29" s="18">
        <v>1</v>
      </c>
      <c r="G29" s="7" t="s">
        <v>37</v>
      </c>
      <c r="H29" s="18" t="s">
        <v>141</v>
      </c>
      <c r="I29" s="6" t="s">
        <v>39</v>
      </c>
      <c r="J29" s="23">
        <v>9077.66</v>
      </c>
      <c r="K29" s="8" t="s">
        <v>52</v>
      </c>
      <c r="L29" s="9">
        <v>10191.969999999999</v>
      </c>
      <c r="M29" s="10">
        <v>46036</v>
      </c>
      <c r="N29" s="24" t="s">
        <v>40</v>
      </c>
      <c r="O29" s="11"/>
      <c r="P29" s="5" t="str">
        <f>IFERROR(VLOOKUP(O29,'[1]Tablas-Gala'!$V$4:$W$15,2,FALSE)," ")</f>
        <v xml:space="preserve"> </v>
      </c>
      <c r="Q29" s="6"/>
      <c r="R29" s="5" t="str">
        <f>IFERROR(VLOOKUP(Q29,'[1]Tablas-Gala'!$Z$4:$AA$21,2,FALSE)," ")</f>
        <v xml:space="preserve"> </v>
      </c>
      <c r="S29" s="12"/>
      <c r="T29" s="12"/>
      <c r="U29" s="14" t="str">
        <f>IFERROR(VLOOKUP(T29,'[1]Tablas-Gala'!$AG$4:$AH$113,2,FALSE)," ")</f>
        <v xml:space="preserve"> </v>
      </c>
      <c r="V29" s="15" t="str">
        <f t="shared" si="2"/>
        <v xml:space="preserve"> - </v>
      </c>
      <c r="W29" s="16"/>
      <c r="X29" s="6"/>
      <c r="Y29" s="5" t="str">
        <f>IFERROR(VLOOKUP(X29,'[1]Tablas-Gala'!$V$4:$W$15,2,FALSE)," ")</f>
        <v xml:space="preserve"> </v>
      </c>
      <c r="Z29" s="6"/>
      <c r="AA29" s="5" t="str">
        <f>IFERROR(VLOOKUP(Z29,'[1]Tablas-Gala'!$Z$4:$AA$21,2,FALSE)," ")</f>
        <v xml:space="preserve"> </v>
      </c>
      <c r="AB29" s="6"/>
      <c r="AC29" s="11"/>
      <c r="AD29" s="19"/>
      <c r="AE29" s="22" t="str">
        <f t="shared" si="1"/>
        <v>-</v>
      </c>
      <c r="AF29" s="16"/>
    </row>
    <row r="30" spans="1:32" ht="58" x14ac:dyDescent="0.35">
      <c r="A30" s="5" t="s">
        <v>142</v>
      </c>
      <c r="B30" s="5" t="s">
        <v>143</v>
      </c>
      <c r="C30" s="6" t="s">
        <v>65</v>
      </c>
      <c r="D30" s="6" t="s">
        <v>35</v>
      </c>
      <c r="E30" s="7" t="s">
        <v>44</v>
      </c>
      <c r="F30" s="18">
        <v>1</v>
      </c>
      <c r="G30" s="7" t="s">
        <v>37</v>
      </c>
      <c r="H30" s="18" t="s">
        <v>144</v>
      </c>
      <c r="I30" s="6" t="s">
        <v>39</v>
      </c>
      <c r="J30" s="23">
        <v>9077.66</v>
      </c>
      <c r="K30" s="8" t="s">
        <v>52</v>
      </c>
      <c r="L30" s="9">
        <v>10191.969999999999</v>
      </c>
      <c r="M30" s="10">
        <v>46036</v>
      </c>
      <c r="N30" s="24" t="s">
        <v>40</v>
      </c>
      <c r="O30" s="11"/>
      <c r="P30" s="5" t="str">
        <f>IFERROR(VLOOKUP(O30,'[1]Tablas-Gala'!$V$4:$W$15,2,FALSE)," ")</f>
        <v xml:space="preserve"> </v>
      </c>
      <c r="Q30" s="6"/>
      <c r="R30" s="5" t="str">
        <f>IFERROR(VLOOKUP(Q30,'[1]Tablas-Gala'!$Z$4:$AA$21,2,FALSE)," ")</f>
        <v xml:space="preserve"> </v>
      </c>
      <c r="S30" s="12"/>
      <c r="T30" s="12"/>
      <c r="U30" s="14" t="str">
        <f>IFERROR(VLOOKUP(T30,'[1]Tablas-Gala'!$AG$4:$AH$113,2,FALSE)," ")</f>
        <v xml:space="preserve"> </v>
      </c>
      <c r="V30" s="15" t="str">
        <f t="shared" si="2"/>
        <v xml:space="preserve"> - </v>
      </c>
      <c r="W30" s="16"/>
      <c r="X30" s="6"/>
      <c r="Y30" s="5" t="str">
        <f>IFERROR(VLOOKUP(X30,'[1]Tablas-Gala'!$V$4:$W$15,2,FALSE)," ")</f>
        <v xml:space="preserve"> </v>
      </c>
      <c r="Z30" s="6"/>
      <c r="AA30" s="5" t="str">
        <f>IFERROR(VLOOKUP(Z30,'[1]Tablas-Gala'!$Z$4:$AA$21,2,FALSE)," ")</f>
        <v xml:space="preserve"> </v>
      </c>
      <c r="AB30" s="6"/>
      <c r="AC30" s="11"/>
      <c r="AD30" s="19"/>
      <c r="AE30" s="22" t="str">
        <f t="shared" si="1"/>
        <v>-</v>
      </c>
      <c r="AF30" s="16"/>
    </row>
    <row r="31" spans="1:32" ht="58" x14ac:dyDescent="0.35">
      <c r="A31" s="5" t="s">
        <v>145</v>
      </c>
      <c r="B31" s="5" t="s">
        <v>146</v>
      </c>
      <c r="C31" s="6" t="s">
        <v>65</v>
      </c>
      <c r="D31" s="6" t="s">
        <v>35</v>
      </c>
      <c r="E31" s="7" t="s">
        <v>44</v>
      </c>
      <c r="F31" s="18">
        <v>1</v>
      </c>
      <c r="G31" s="7" t="s">
        <v>37</v>
      </c>
      <c r="H31" s="18" t="s">
        <v>147</v>
      </c>
      <c r="I31" s="6" t="s">
        <v>39</v>
      </c>
      <c r="J31" s="23">
        <v>9077.66</v>
      </c>
      <c r="K31" s="8" t="s">
        <v>52</v>
      </c>
      <c r="L31" s="9">
        <v>10191.969999999999</v>
      </c>
      <c r="M31" s="10">
        <v>46036</v>
      </c>
      <c r="N31" s="24" t="s">
        <v>40</v>
      </c>
      <c r="O31" s="11"/>
      <c r="P31" s="5" t="str">
        <f>IFERROR(VLOOKUP(O31,'[1]Tablas-Gala'!$V$4:$W$15,2,FALSE)," ")</f>
        <v xml:space="preserve"> </v>
      </c>
      <c r="Q31" s="6"/>
      <c r="R31" s="5" t="str">
        <f>IFERROR(VLOOKUP(Q31,'[1]Tablas-Gala'!$Z$4:$AA$21,2,FALSE)," ")</f>
        <v xml:space="preserve"> </v>
      </c>
      <c r="S31" s="12"/>
      <c r="T31" s="12"/>
      <c r="U31" s="14" t="str">
        <f>IFERROR(VLOOKUP(T31,'[1]Tablas-Gala'!$AG$4:$AH$113,2,FALSE)," ")</f>
        <v xml:space="preserve"> </v>
      </c>
      <c r="V31" s="15" t="str">
        <f t="shared" si="2"/>
        <v xml:space="preserve"> - </v>
      </c>
      <c r="W31" s="16"/>
      <c r="X31" s="6"/>
      <c r="Y31" s="5" t="str">
        <f>IFERROR(VLOOKUP(X31,'[1]Tablas-Gala'!$V$4:$W$15,2,FALSE)," ")</f>
        <v xml:space="preserve"> </v>
      </c>
      <c r="Z31" s="6"/>
      <c r="AA31" s="5" t="str">
        <f>IFERROR(VLOOKUP(Z31,'[1]Tablas-Gala'!$Z$4:$AA$21,2,FALSE)," ")</f>
        <v xml:space="preserve"> </v>
      </c>
      <c r="AB31" s="6"/>
      <c r="AC31" s="11"/>
      <c r="AD31" s="19"/>
      <c r="AE31" s="22" t="str">
        <f t="shared" si="1"/>
        <v>-</v>
      </c>
      <c r="AF31" s="16"/>
    </row>
    <row r="32" spans="1:32" ht="87" x14ac:dyDescent="0.35">
      <c r="A32" s="5" t="s">
        <v>148</v>
      </c>
      <c r="B32" s="5" t="s">
        <v>149</v>
      </c>
      <c r="C32" s="6" t="s">
        <v>65</v>
      </c>
      <c r="D32" s="6" t="s">
        <v>35</v>
      </c>
      <c r="E32" s="7" t="s">
        <v>44</v>
      </c>
      <c r="F32" s="18">
        <v>5</v>
      </c>
      <c r="G32" s="7" t="s">
        <v>37</v>
      </c>
      <c r="H32" s="18" t="s">
        <v>150</v>
      </c>
      <c r="I32" s="6" t="s">
        <v>39</v>
      </c>
      <c r="J32" s="23">
        <v>14990</v>
      </c>
      <c r="K32" s="8">
        <v>21</v>
      </c>
      <c r="L32" s="9">
        <f t="shared" si="0"/>
        <v>18137.900000000001</v>
      </c>
      <c r="M32" s="10">
        <v>46037</v>
      </c>
      <c r="N32" s="24" t="s">
        <v>53</v>
      </c>
      <c r="O32" s="11"/>
      <c r="P32" s="5" t="str">
        <f>IFERROR(VLOOKUP(O32,'[1]Tablas-Gala'!$V$4:$W$15,2,FALSE)," ")</f>
        <v xml:space="preserve"> </v>
      </c>
      <c r="Q32" s="6"/>
      <c r="R32" s="5" t="str">
        <f>IFERROR(VLOOKUP(Q32,'[1]Tablas-Gala'!$Z$4:$AA$21,2,FALSE)," ")</f>
        <v xml:space="preserve"> </v>
      </c>
      <c r="S32" s="12"/>
      <c r="T32" s="12"/>
      <c r="U32" s="14" t="str">
        <f>IFERROR(VLOOKUP(T32,'[1]Tablas-Gala'!$AG$4:$AH$113,2,FALSE)," ")</f>
        <v xml:space="preserve"> </v>
      </c>
      <c r="V32" s="15" t="str">
        <f t="shared" si="2"/>
        <v xml:space="preserve"> - </v>
      </c>
      <c r="W32" s="16"/>
      <c r="X32" s="6"/>
      <c r="Y32" s="5" t="str">
        <f>IFERROR(VLOOKUP(X32,'[1]Tablas-Gala'!$V$4:$W$15,2,FALSE)," ")</f>
        <v xml:space="preserve"> </v>
      </c>
      <c r="Z32" s="6"/>
      <c r="AA32" s="5" t="str">
        <f>IFERROR(VLOOKUP(Z32,'[1]Tablas-Gala'!$Z$4:$AA$21,2,FALSE)," ")</f>
        <v xml:space="preserve"> </v>
      </c>
      <c r="AB32" s="6"/>
      <c r="AC32" s="11"/>
      <c r="AD32" s="19"/>
      <c r="AE32" s="22" t="str">
        <f t="shared" si="1"/>
        <v>-</v>
      </c>
      <c r="AF32" s="16"/>
    </row>
    <row r="33" spans="1:32" ht="58" x14ac:dyDescent="0.35">
      <c r="A33" s="5" t="s">
        <v>151</v>
      </c>
      <c r="B33" s="5" t="s">
        <v>152</v>
      </c>
      <c r="C33" s="6" t="s">
        <v>65</v>
      </c>
      <c r="D33" s="6" t="s">
        <v>35</v>
      </c>
      <c r="E33" s="7" t="s">
        <v>44</v>
      </c>
      <c r="F33" s="18">
        <v>5</v>
      </c>
      <c r="G33" s="7" t="s">
        <v>37</v>
      </c>
      <c r="H33" s="18" t="s">
        <v>153</v>
      </c>
      <c r="I33" s="6" t="s">
        <v>39</v>
      </c>
      <c r="J33" s="23">
        <v>14700</v>
      </c>
      <c r="K33" s="8">
        <v>21</v>
      </c>
      <c r="L33" s="9">
        <f t="shared" si="0"/>
        <v>17787</v>
      </c>
      <c r="M33" s="10">
        <v>46037</v>
      </c>
      <c r="N33" s="24" t="s">
        <v>53</v>
      </c>
      <c r="O33" s="11"/>
      <c r="P33" s="5" t="str">
        <f>IFERROR(VLOOKUP(O33,'[1]Tablas-Gala'!$V$4:$W$15,2,FALSE)," ")</f>
        <v xml:space="preserve"> </v>
      </c>
      <c r="Q33" s="6"/>
      <c r="R33" s="5" t="str">
        <f>IFERROR(VLOOKUP(Q33,'[1]Tablas-Gala'!$Z$4:$AA$21,2,FALSE)," ")</f>
        <v xml:space="preserve"> </v>
      </c>
      <c r="S33" s="12"/>
      <c r="T33" s="12"/>
      <c r="U33" s="14" t="str">
        <f>IFERROR(VLOOKUP(T33,'[1]Tablas-Gala'!$AG$4:$AH$113,2,FALSE)," ")</f>
        <v xml:space="preserve"> </v>
      </c>
      <c r="V33" s="15" t="str">
        <f t="shared" si="2"/>
        <v xml:space="preserve"> - </v>
      </c>
      <c r="W33" s="16"/>
      <c r="X33" s="6"/>
      <c r="Y33" s="5" t="str">
        <f>IFERROR(VLOOKUP(X33,'[1]Tablas-Gala'!$V$4:$W$15,2,FALSE)," ")</f>
        <v xml:space="preserve"> </v>
      </c>
      <c r="Z33" s="6"/>
      <c r="AA33" s="5" t="str">
        <f>IFERROR(VLOOKUP(Z33,'[1]Tablas-Gala'!$Z$4:$AA$21,2,FALSE)," ")</f>
        <v xml:space="preserve"> </v>
      </c>
      <c r="AB33" s="6"/>
      <c r="AC33" s="11"/>
      <c r="AD33" s="19"/>
      <c r="AE33" s="22" t="str">
        <f t="shared" si="1"/>
        <v>-</v>
      </c>
      <c r="AF33" s="16"/>
    </row>
    <row r="34" spans="1:32" ht="58" x14ac:dyDescent="0.35">
      <c r="A34" s="5" t="s">
        <v>154</v>
      </c>
      <c r="B34" s="5" t="s">
        <v>155</v>
      </c>
      <c r="C34" s="6" t="s">
        <v>65</v>
      </c>
      <c r="D34" s="6" t="s">
        <v>35</v>
      </c>
      <c r="E34" s="7" t="s">
        <v>36</v>
      </c>
      <c r="F34" s="18">
        <v>1</v>
      </c>
      <c r="G34" s="7" t="s">
        <v>37</v>
      </c>
      <c r="H34" s="18" t="s">
        <v>38</v>
      </c>
      <c r="I34" s="6" t="s">
        <v>39</v>
      </c>
      <c r="J34" s="23">
        <v>6000</v>
      </c>
      <c r="K34" s="8">
        <v>21</v>
      </c>
      <c r="L34" s="9">
        <f t="shared" si="0"/>
        <v>7260</v>
      </c>
      <c r="M34" s="10">
        <v>46052</v>
      </c>
      <c r="N34" s="24" t="s">
        <v>40</v>
      </c>
      <c r="O34" s="11"/>
      <c r="P34" s="5" t="str">
        <f>IFERROR(VLOOKUP(O34,'[1]Tablas-Gala'!$V$4:$W$15,2,FALSE)," ")</f>
        <v xml:space="preserve"> </v>
      </c>
      <c r="Q34" s="6"/>
      <c r="R34" s="5" t="str">
        <f>IFERROR(VLOOKUP(Q34,'[1]Tablas-Gala'!$Z$4:$AA$21,2,FALSE)," ")</f>
        <v xml:space="preserve"> </v>
      </c>
      <c r="S34" s="12"/>
      <c r="T34" s="12"/>
      <c r="U34" s="14" t="str">
        <f>IFERROR(VLOOKUP(T34,'[1]Tablas-Gala'!$AG$4:$AH$113,2,FALSE)," ")</f>
        <v xml:space="preserve"> </v>
      </c>
      <c r="V34" s="15" t="str">
        <f t="shared" si="2"/>
        <v xml:space="preserve"> - </v>
      </c>
      <c r="W34" s="16"/>
      <c r="X34" s="6"/>
      <c r="Y34" s="5" t="str">
        <f>IFERROR(VLOOKUP(X34,'[1]Tablas-Gala'!$V$4:$W$15,2,FALSE)," ")</f>
        <v xml:space="preserve"> </v>
      </c>
      <c r="Z34" s="6"/>
      <c r="AA34" s="5" t="str">
        <f>IFERROR(VLOOKUP(Z34,'[1]Tablas-Gala'!$Z$4:$AA$21,2,FALSE)," ")</f>
        <v xml:space="preserve"> </v>
      </c>
      <c r="AB34" s="6"/>
      <c r="AC34" s="11"/>
      <c r="AD34" s="19"/>
      <c r="AE34" s="22" t="str">
        <f t="shared" si="1"/>
        <v>-</v>
      </c>
      <c r="AF34" s="16"/>
    </row>
    <row r="35" spans="1:32" ht="43.5" x14ac:dyDescent="0.35">
      <c r="A35" s="5" t="s">
        <v>156</v>
      </c>
      <c r="B35" s="5" t="s">
        <v>157</v>
      </c>
      <c r="C35" s="6" t="s">
        <v>65</v>
      </c>
      <c r="D35" s="6" t="s">
        <v>35</v>
      </c>
      <c r="E35" s="7" t="s">
        <v>36</v>
      </c>
      <c r="F35" s="18">
        <v>5</v>
      </c>
      <c r="G35" s="7" t="s">
        <v>37</v>
      </c>
      <c r="H35" s="18" t="s">
        <v>158</v>
      </c>
      <c r="I35" s="6" t="s">
        <v>39</v>
      </c>
      <c r="J35" s="23">
        <v>4100</v>
      </c>
      <c r="K35" s="8">
        <v>21</v>
      </c>
      <c r="L35" s="9">
        <f t="shared" si="0"/>
        <v>4961</v>
      </c>
      <c r="M35" s="10">
        <v>46038</v>
      </c>
      <c r="N35" s="24" t="s">
        <v>53</v>
      </c>
      <c r="O35" s="11"/>
      <c r="P35" s="5" t="str">
        <f>IFERROR(VLOOKUP(O35,'[1]Tablas-Gala'!$V$4:$W$15,2,FALSE)," ")</f>
        <v xml:space="preserve"> </v>
      </c>
      <c r="Q35" s="6"/>
      <c r="R35" s="5" t="str">
        <f>IFERROR(VLOOKUP(Q35,'[1]Tablas-Gala'!$Z$4:$AA$21,2,FALSE)," ")</f>
        <v xml:space="preserve"> </v>
      </c>
      <c r="S35" s="12"/>
      <c r="T35" s="12"/>
      <c r="U35" s="14" t="str">
        <f>IFERROR(VLOOKUP(T35,'[1]Tablas-Gala'!$AG$4:$AH$113,2,FALSE)," ")</f>
        <v xml:space="preserve"> </v>
      </c>
      <c r="V35" s="15" t="str">
        <f t="shared" si="2"/>
        <v xml:space="preserve"> - </v>
      </c>
      <c r="W35" s="16"/>
      <c r="X35" s="6"/>
      <c r="Y35" s="5" t="str">
        <f>IFERROR(VLOOKUP(X35,'[1]Tablas-Gala'!$V$4:$W$15,2,FALSE)," ")</f>
        <v xml:space="preserve"> </v>
      </c>
      <c r="Z35" s="6"/>
      <c r="AA35" s="5" t="str">
        <f>IFERROR(VLOOKUP(Z35,'[1]Tablas-Gala'!$Z$4:$AA$21,2,FALSE)," ")</f>
        <v xml:space="preserve"> </v>
      </c>
      <c r="AB35" s="6"/>
      <c r="AC35" s="11"/>
      <c r="AD35" s="19"/>
      <c r="AE35" s="22" t="str">
        <f t="shared" si="1"/>
        <v>-</v>
      </c>
      <c r="AF35" s="16"/>
    </row>
    <row r="36" spans="1:32" ht="58" x14ac:dyDescent="0.35">
      <c r="A36" s="5" t="s">
        <v>159</v>
      </c>
      <c r="B36" s="5" t="s">
        <v>160</v>
      </c>
      <c r="C36" s="6" t="s">
        <v>48</v>
      </c>
      <c r="D36" s="6" t="s">
        <v>35</v>
      </c>
      <c r="E36" s="7" t="s">
        <v>161</v>
      </c>
      <c r="F36" s="18">
        <v>6</v>
      </c>
      <c r="G36" s="7" t="s">
        <v>106</v>
      </c>
      <c r="H36" s="18" t="s">
        <v>162</v>
      </c>
      <c r="I36" s="6" t="s">
        <v>39</v>
      </c>
      <c r="J36" s="23">
        <v>14994</v>
      </c>
      <c r="K36" s="8">
        <v>21</v>
      </c>
      <c r="L36" s="9">
        <f t="shared" si="0"/>
        <v>18142.739999999998</v>
      </c>
      <c r="M36" s="10">
        <v>46050</v>
      </c>
      <c r="N36" s="24" t="s">
        <v>108</v>
      </c>
      <c r="O36" s="11"/>
      <c r="P36" s="5" t="str">
        <f>IFERROR(VLOOKUP(O36,'[1]Tablas-Gala'!$V$4:$W$15,2,FALSE)," ")</f>
        <v xml:space="preserve"> </v>
      </c>
      <c r="Q36" s="6"/>
      <c r="R36" s="5" t="str">
        <f>IFERROR(VLOOKUP(Q36,'[1]Tablas-Gala'!$Z$4:$AA$21,2,FALSE)," ")</f>
        <v xml:space="preserve"> </v>
      </c>
      <c r="S36" s="12"/>
      <c r="T36" s="12"/>
      <c r="U36" s="14" t="str">
        <f>IFERROR(VLOOKUP(T36,'[1]Tablas-Gala'!$AG$4:$AH$113,2,FALSE)," ")</f>
        <v xml:space="preserve"> </v>
      </c>
      <c r="V36" s="15" t="str">
        <f t="shared" si="2"/>
        <v xml:space="preserve"> - </v>
      </c>
      <c r="W36" s="16"/>
      <c r="X36" s="6"/>
      <c r="Y36" s="5" t="str">
        <f>IFERROR(VLOOKUP(X36,'[1]Tablas-Gala'!$V$4:$W$15,2,FALSE)," ")</f>
        <v xml:space="preserve"> </v>
      </c>
      <c r="Z36" s="6"/>
      <c r="AA36" s="5" t="str">
        <f>IFERROR(VLOOKUP(Z36,'[1]Tablas-Gala'!$Z$4:$AA$21,2,FALSE)," ")</f>
        <v xml:space="preserve"> </v>
      </c>
      <c r="AB36" s="6"/>
      <c r="AC36" s="11"/>
      <c r="AD36" s="19"/>
      <c r="AE36" s="22" t="str">
        <f t="shared" si="1"/>
        <v>-</v>
      </c>
      <c r="AF36" s="16"/>
    </row>
    <row r="37" spans="1:32" ht="29" x14ac:dyDescent="0.35">
      <c r="A37" s="5" t="s">
        <v>163</v>
      </c>
      <c r="B37" s="5" t="s">
        <v>55</v>
      </c>
      <c r="C37" s="6" t="s">
        <v>48</v>
      </c>
      <c r="D37" s="6" t="s">
        <v>49</v>
      </c>
      <c r="E37" s="7" t="s">
        <v>50</v>
      </c>
      <c r="F37" s="18">
        <v>1</v>
      </c>
      <c r="G37" s="7" t="s">
        <v>37</v>
      </c>
      <c r="H37" s="18" t="s">
        <v>56</v>
      </c>
      <c r="I37" s="6" t="s">
        <v>39</v>
      </c>
      <c r="J37" s="23">
        <v>197.82</v>
      </c>
      <c r="K37" s="8">
        <v>21</v>
      </c>
      <c r="L37" s="9">
        <f t="shared" si="0"/>
        <v>239.3622</v>
      </c>
      <c r="M37" s="10">
        <v>46052</v>
      </c>
      <c r="N37" s="24" t="s">
        <v>58</v>
      </c>
      <c r="O37" s="11"/>
      <c r="P37" s="5" t="str">
        <f>IFERROR(VLOOKUP(O37,'[1]Tablas-Gala'!$V$4:$W$15,2,FALSE)," ")</f>
        <v xml:space="preserve"> </v>
      </c>
      <c r="Q37" s="6"/>
      <c r="R37" s="5" t="str">
        <f>IFERROR(VLOOKUP(Q37,'[1]Tablas-Gala'!$Z$4:$AA$21,2,FALSE)," ")</f>
        <v xml:space="preserve"> </v>
      </c>
      <c r="S37" s="12"/>
      <c r="T37" s="12"/>
      <c r="U37" s="14" t="str">
        <f>IFERROR(VLOOKUP(T37,'[1]Tablas-Gala'!$AG$4:$AH$113,2,FALSE)," ")</f>
        <v xml:space="preserve"> </v>
      </c>
      <c r="V37" s="15" t="str">
        <f t="shared" si="2"/>
        <v xml:space="preserve"> - </v>
      </c>
      <c r="W37" s="16"/>
      <c r="X37" s="6"/>
      <c r="Y37" s="5" t="str">
        <f>IFERROR(VLOOKUP(X37,'[1]Tablas-Gala'!$V$4:$W$15,2,FALSE)," ")</f>
        <v xml:space="preserve"> </v>
      </c>
      <c r="Z37" s="6"/>
      <c r="AA37" s="5" t="str">
        <f>IFERROR(VLOOKUP(Z37,'[1]Tablas-Gala'!$Z$4:$AA$21,2,FALSE)," ")</f>
        <v xml:space="preserve"> </v>
      </c>
      <c r="AB37" s="6"/>
      <c r="AC37" s="11"/>
      <c r="AD37" s="19"/>
      <c r="AE37" s="22" t="str">
        <f t="shared" si="1"/>
        <v>-</v>
      </c>
      <c r="AF37" s="16"/>
    </row>
    <row r="38" spans="1:32" ht="58" x14ac:dyDescent="0.35">
      <c r="A38" s="5" t="s">
        <v>164</v>
      </c>
      <c r="B38" s="5" t="s">
        <v>165</v>
      </c>
      <c r="C38" s="6" t="s">
        <v>65</v>
      </c>
      <c r="D38" s="6" t="s">
        <v>35</v>
      </c>
      <c r="E38" s="7" t="s">
        <v>36</v>
      </c>
      <c r="F38" s="18">
        <v>2</v>
      </c>
      <c r="G38" s="7" t="s">
        <v>37</v>
      </c>
      <c r="H38" s="18" t="s">
        <v>166</v>
      </c>
      <c r="I38" s="6" t="s">
        <v>39</v>
      </c>
      <c r="J38" s="23">
        <v>450</v>
      </c>
      <c r="K38" s="8">
        <v>21</v>
      </c>
      <c r="L38" s="9">
        <f t="shared" si="0"/>
        <v>544.5</v>
      </c>
      <c r="M38" s="10">
        <v>46048</v>
      </c>
      <c r="N38" s="24" t="s">
        <v>53</v>
      </c>
      <c r="O38" s="11"/>
      <c r="P38" s="5" t="str">
        <f>IFERROR(VLOOKUP(O38,'[1]Tablas-Gala'!$V$4:$W$15,2,FALSE)," ")</f>
        <v xml:space="preserve"> </v>
      </c>
      <c r="Q38" s="6"/>
      <c r="R38" s="5" t="str">
        <f>IFERROR(VLOOKUP(Q38,'[1]Tablas-Gala'!$Z$4:$AA$21,2,FALSE)," ")</f>
        <v xml:space="preserve"> </v>
      </c>
      <c r="S38" s="12"/>
      <c r="T38" s="12"/>
      <c r="U38" s="14" t="str">
        <f>IFERROR(VLOOKUP(T38,'[1]Tablas-Gala'!$AG$4:$AH$113,2,FALSE)," ")</f>
        <v xml:space="preserve"> </v>
      </c>
      <c r="V38" s="15" t="str">
        <f t="shared" si="2"/>
        <v xml:space="preserve"> - </v>
      </c>
      <c r="W38" s="16"/>
      <c r="X38" s="6"/>
      <c r="Y38" s="5" t="str">
        <f>IFERROR(VLOOKUP(X38,'[1]Tablas-Gala'!$V$4:$W$15,2,FALSE)," ")</f>
        <v xml:space="preserve"> </v>
      </c>
      <c r="Z38" s="6"/>
      <c r="AA38" s="5" t="str">
        <f>IFERROR(VLOOKUP(Z38,'[1]Tablas-Gala'!$Z$4:$AA$21,2,FALSE)," ")</f>
        <v xml:space="preserve"> </v>
      </c>
      <c r="AB38" s="6"/>
      <c r="AC38" s="11"/>
      <c r="AD38" s="19"/>
      <c r="AE38" s="22" t="str">
        <f t="shared" si="1"/>
        <v>-</v>
      </c>
      <c r="AF38" s="16"/>
    </row>
    <row r="39" spans="1:32" ht="29" x14ac:dyDescent="0.35">
      <c r="A39" s="5" t="s">
        <v>167</v>
      </c>
      <c r="B39" s="5" t="s">
        <v>168</v>
      </c>
      <c r="C39" s="6" t="s">
        <v>48</v>
      </c>
      <c r="D39" s="6" t="s">
        <v>49</v>
      </c>
      <c r="E39" s="7" t="s">
        <v>50</v>
      </c>
      <c r="F39" s="18">
        <v>1</v>
      </c>
      <c r="G39" s="7" t="s">
        <v>37</v>
      </c>
      <c r="H39" s="18" t="s">
        <v>169</v>
      </c>
      <c r="I39" s="6" t="s">
        <v>57</v>
      </c>
      <c r="J39" s="23">
        <v>28.82</v>
      </c>
      <c r="K39" s="8">
        <v>21</v>
      </c>
      <c r="L39" s="9">
        <f t="shared" si="0"/>
        <v>34.872199999999999</v>
      </c>
      <c r="M39" s="10">
        <v>46034</v>
      </c>
      <c r="N39" s="24" t="s">
        <v>58</v>
      </c>
      <c r="O39" s="11"/>
      <c r="P39" s="5" t="str">
        <f>IFERROR(VLOOKUP(O39,'[1]Tablas-Gala'!$V$4:$W$15,2,FALSE)," ")</f>
        <v xml:space="preserve"> </v>
      </c>
      <c r="Q39" s="6"/>
      <c r="R39" s="5" t="str">
        <f>IFERROR(VLOOKUP(Q39,'[1]Tablas-Gala'!$Z$4:$AA$21,2,FALSE)," ")</f>
        <v xml:space="preserve"> </v>
      </c>
      <c r="S39" s="12"/>
      <c r="T39" s="12"/>
      <c r="U39" s="14" t="str">
        <f>IFERROR(VLOOKUP(T39,'[1]Tablas-Gala'!$AG$4:$AH$113,2,FALSE)," ")</f>
        <v xml:space="preserve"> </v>
      </c>
      <c r="V39" s="15" t="str">
        <f t="shared" si="2"/>
        <v xml:space="preserve"> - </v>
      </c>
      <c r="W39" s="16"/>
      <c r="X39" s="6"/>
      <c r="Y39" s="5" t="str">
        <f>IFERROR(VLOOKUP(X39,'[1]Tablas-Gala'!$V$4:$W$15,2,FALSE)," ")</f>
        <v xml:space="preserve"> </v>
      </c>
      <c r="Z39" s="6"/>
      <c r="AA39" s="5" t="str">
        <f>IFERROR(VLOOKUP(Z39,'[1]Tablas-Gala'!$Z$4:$AA$21,2,FALSE)," ")</f>
        <v xml:space="preserve"> </v>
      </c>
      <c r="AB39" s="6"/>
      <c r="AC39" s="11"/>
      <c r="AD39" s="19"/>
      <c r="AE39" s="22" t="str">
        <f t="shared" si="1"/>
        <v>-</v>
      </c>
      <c r="AF39" s="16"/>
    </row>
    <row r="40" spans="1:32" ht="43.5" x14ac:dyDescent="0.35">
      <c r="A40" s="5" t="s">
        <v>170</v>
      </c>
      <c r="B40" s="5" t="s">
        <v>171</v>
      </c>
      <c r="C40" s="6" t="s">
        <v>65</v>
      </c>
      <c r="D40" s="6" t="s">
        <v>35</v>
      </c>
      <c r="E40" s="7" t="s">
        <v>77</v>
      </c>
      <c r="F40" s="18">
        <v>12</v>
      </c>
      <c r="G40" s="7" t="s">
        <v>37</v>
      </c>
      <c r="H40" s="18" t="s">
        <v>172</v>
      </c>
      <c r="I40" s="6" t="s">
        <v>39</v>
      </c>
      <c r="J40" s="23">
        <v>1650</v>
      </c>
      <c r="K40" s="8">
        <v>21</v>
      </c>
      <c r="L40" s="9">
        <f t="shared" si="0"/>
        <v>1996.5</v>
      </c>
      <c r="M40" s="10">
        <v>46041</v>
      </c>
      <c r="N40" s="24" t="s">
        <v>53</v>
      </c>
      <c r="O40" s="11"/>
      <c r="P40" s="5" t="str">
        <f>IFERROR(VLOOKUP(O40,'[1]Tablas-Gala'!$V$4:$W$15,2,FALSE)," ")</f>
        <v xml:space="preserve"> </v>
      </c>
      <c r="Q40" s="6"/>
      <c r="R40" s="5" t="str">
        <f>IFERROR(VLOOKUP(Q40,'[1]Tablas-Gala'!$Z$4:$AA$21,2,FALSE)," ")</f>
        <v xml:space="preserve"> </v>
      </c>
      <c r="S40" s="12"/>
      <c r="T40" s="12"/>
      <c r="U40" s="14" t="str">
        <f>IFERROR(VLOOKUP(T40,'[1]Tablas-Gala'!$AG$4:$AH$113,2,FALSE)," ")</f>
        <v xml:space="preserve"> </v>
      </c>
      <c r="V40" s="15" t="str">
        <f t="shared" si="2"/>
        <v xml:space="preserve"> - </v>
      </c>
      <c r="W40" s="16"/>
      <c r="X40" s="6"/>
      <c r="Y40" s="5" t="str">
        <f>IFERROR(VLOOKUP(X40,'[1]Tablas-Gala'!$V$4:$W$15,2,FALSE)," ")</f>
        <v xml:space="preserve"> </v>
      </c>
      <c r="Z40" s="6"/>
      <c r="AA40" s="5" t="str">
        <f>IFERROR(VLOOKUP(Z40,'[1]Tablas-Gala'!$Z$4:$AA$21,2,FALSE)," ")</f>
        <v xml:space="preserve"> </v>
      </c>
      <c r="AB40" s="6"/>
      <c r="AC40" s="11"/>
      <c r="AD40" s="19"/>
      <c r="AE40" s="22" t="str">
        <f t="shared" si="1"/>
        <v>-</v>
      </c>
      <c r="AF40" s="16"/>
    </row>
    <row r="41" spans="1:32" ht="87" x14ac:dyDescent="0.35">
      <c r="A41" s="5" t="s">
        <v>173</v>
      </c>
      <c r="B41" s="5" t="s">
        <v>174</v>
      </c>
      <c r="C41" s="6" t="s">
        <v>48</v>
      </c>
      <c r="D41" s="6" t="s">
        <v>49</v>
      </c>
      <c r="E41" s="7" t="s">
        <v>50</v>
      </c>
      <c r="F41" s="18">
        <v>15</v>
      </c>
      <c r="G41" s="7" t="s">
        <v>37</v>
      </c>
      <c r="H41" s="18" t="s">
        <v>175</v>
      </c>
      <c r="I41" s="6" t="s">
        <v>39</v>
      </c>
      <c r="J41" s="23">
        <v>12851.42</v>
      </c>
      <c r="K41" s="8">
        <v>21</v>
      </c>
      <c r="L41" s="9">
        <f t="shared" si="0"/>
        <v>15550.218199999999</v>
      </c>
      <c r="M41" s="10">
        <v>46059</v>
      </c>
      <c r="N41" s="24" t="s">
        <v>40</v>
      </c>
      <c r="O41" s="11"/>
      <c r="P41" s="5" t="str">
        <f>IFERROR(VLOOKUP(O41,'[1]Tablas-Gala'!$V$4:$W$15,2,FALSE)," ")</f>
        <v xml:space="preserve"> </v>
      </c>
      <c r="Q41" s="6"/>
      <c r="R41" s="5" t="str">
        <f>IFERROR(VLOOKUP(Q41,'[1]Tablas-Gala'!$Z$4:$AA$21,2,FALSE)," ")</f>
        <v xml:space="preserve"> </v>
      </c>
      <c r="S41" s="12"/>
      <c r="T41" s="12"/>
      <c r="U41" s="14" t="str">
        <f>IFERROR(VLOOKUP(T41,'[1]Tablas-Gala'!$AG$4:$AH$113,2,FALSE)," ")</f>
        <v xml:space="preserve"> </v>
      </c>
      <c r="V41" s="15" t="str">
        <f t="shared" si="2"/>
        <v xml:space="preserve"> - </v>
      </c>
      <c r="W41" s="16"/>
      <c r="X41" s="6"/>
      <c r="Y41" s="5" t="str">
        <f>IFERROR(VLOOKUP(X41,'[1]Tablas-Gala'!$V$4:$W$15,2,FALSE)," ")</f>
        <v xml:space="preserve"> </v>
      </c>
      <c r="Z41" s="6"/>
      <c r="AA41" s="5" t="str">
        <f>IFERROR(VLOOKUP(Z41,'[1]Tablas-Gala'!$Z$4:$AA$21,2,FALSE)," ")</f>
        <v xml:space="preserve"> </v>
      </c>
      <c r="AB41" s="6"/>
      <c r="AC41" s="11"/>
      <c r="AD41" s="19"/>
      <c r="AE41" s="22" t="str">
        <f t="shared" si="1"/>
        <v>-</v>
      </c>
      <c r="AF41" s="16"/>
    </row>
    <row r="42" spans="1:32" ht="72.5" x14ac:dyDescent="0.35">
      <c r="A42" s="5" t="s">
        <v>176</v>
      </c>
      <c r="B42" s="5" t="s">
        <v>177</v>
      </c>
      <c r="C42" s="6" t="s">
        <v>65</v>
      </c>
      <c r="D42" s="6" t="s">
        <v>35</v>
      </c>
      <c r="E42" s="7" t="s">
        <v>44</v>
      </c>
      <c r="F42" s="18">
        <v>3</v>
      </c>
      <c r="G42" s="7" t="s">
        <v>37</v>
      </c>
      <c r="H42" s="18" t="s">
        <v>153</v>
      </c>
      <c r="I42" s="6" t="s">
        <v>39</v>
      </c>
      <c r="J42" s="23">
        <v>14800</v>
      </c>
      <c r="K42" s="8">
        <v>21</v>
      </c>
      <c r="L42" s="9">
        <f t="shared" si="0"/>
        <v>17908</v>
      </c>
      <c r="M42" s="10">
        <v>46036</v>
      </c>
      <c r="N42" s="24" t="s">
        <v>53</v>
      </c>
      <c r="O42" s="11"/>
      <c r="P42" s="5" t="str">
        <f>IFERROR(VLOOKUP(O42,'[1]Tablas-Gala'!$V$4:$W$15,2,FALSE)," ")</f>
        <v xml:space="preserve"> </v>
      </c>
      <c r="Q42" s="6"/>
      <c r="R42" s="5" t="str">
        <f>IFERROR(VLOOKUP(Q42,'[1]Tablas-Gala'!$Z$4:$AA$21,2,FALSE)," ")</f>
        <v xml:space="preserve"> </v>
      </c>
      <c r="S42" s="12"/>
      <c r="T42" s="12"/>
      <c r="U42" s="14" t="str">
        <f>IFERROR(VLOOKUP(T42,'[1]Tablas-Gala'!$AG$4:$AH$113,2,FALSE)," ")</f>
        <v xml:space="preserve"> </v>
      </c>
      <c r="V42" s="15" t="str">
        <f t="shared" si="2"/>
        <v xml:space="preserve"> - </v>
      </c>
      <c r="W42" s="16"/>
      <c r="X42" s="6"/>
      <c r="Y42" s="5" t="str">
        <f>IFERROR(VLOOKUP(X42,'[1]Tablas-Gala'!$V$4:$W$15,2,FALSE)," ")</f>
        <v xml:space="preserve"> </v>
      </c>
      <c r="Z42" s="6"/>
      <c r="AA42" s="5" t="str">
        <f>IFERROR(VLOOKUP(Z42,'[1]Tablas-Gala'!$Z$4:$AA$21,2,FALSE)," ")</f>
        <v xml:space="preserve"> </v>
      </c>
      <c r="AB42" s="6"/>
      <c r="AC42" s="11"/>
      <c r="AD42" s="19"/>
      <c r="AE42" s="22" t="str">
        <f t="shared" si="1"/>
        <v>-</v>
      </c>
      <c r="AF42" s="16"/>
    </row>
    <row r="43" spans="1:32" ht="58" x14ac:dyDescent="0.35">
      <c r="A43" s="5" t="s">
        <v>178</v>
      </c>
      <c r="B43" s="5" t="s">
        <v>179</v>
      </c>
      <c r="C43" s="6" t="s">
        <v>65</v>
      </c>
      <c r="D43" s="6" t="s">
        <v>35</v>
      </c>
      <c r="E43" s="7" t="s">
        <v>44</v>
      </c>
      <c r="F43" s="18">
        <v>3</v>
      </c>
      <c r="G43" s="7" t="s">
        <v>37</v>
      </c>
      <c r="H43" s="18" t="s">
        <v>150</v>
      </c>
      <c r="I43" s="6" t="s">
        <v>39</v>
      </c>
      <c r="J43" s="23">
        <v>14575</v>
      </c>
      <c r="K43" s="8">
        <v>21</v>
      </c>
      <c r="L43" s="9">
        <f t="shared" si="0"/>
        <v>17635.75</v>
      </c>
      <c r="M43" s="10">
        <v>46038</v>
      </c>
      <c r="N43" s="24" t="s">
        <v>53</v>
      </c>
      <c r="O43" s="11"/>
      <c r="P43" s="5" t="str">
        <f>IFERROR(VLOOKUP(O43,'[1]Tablas-Gala'!$V$4:$W$15,2,FALSE)," ")</f>
        <v xml:space="preserve"> </v>
      </c>
      <c r="Q43" s="6"/>
      <c r="R43" s="5" t="str">
        <f>IFERROR(VLOOKUP(Q43,'[1]Tablas-Gala'!$Z$4:$AA$21,2,FALSE)," ")</f>
        <v xml:space="preserve"> </v>
      </c>
      <c r="S43" s="12"/>
      <c r="T43" s="12"/>
      <c r="U43" s="14" t="str">
        <f>IFERROR(VLOOKUP(T43,'[1]Tablas-Gala'!$AG$4:$AH$113,2,FALSE)," ")</f>
        <v xml:space="preserve"> </v>
      </c>
      <c r="V43" s="15" t="str">
        <f t="shared" si="2"/>
        <v xml:space="preserve"> - </v>
      </c>
      <c r="W43" s="16"/>
      <c r="X43" s="6"/>
      <c r="Y43" s="5" t="str">
        <f>IFERROR(VLOOKUP(X43,'[1]Tablas-Gala'!$V$4:$W$15,2,FALSE)," ")</f>
        <v xml:space="preserve"> </v>
      </c>
      <c r="Z43" s="6"/>
      <c r="AA43" s="5" t="str">
        <f>IFERROR(VLOOKUP(Z43,'[1]Tablas-Gala'!$Z$4:$AA$21,2,FALSE)," ")</f>
        <v xml:space="preserve"> </v>
      </c>
      <c r="AB43" s="6"/>
      <c r="AC43" s="11"/>
      <c r="AD43" s="19"/>
      <c r="AE43" s="22" t="str">
        <f t="shared" si="1"/>
        <v>-</v>
      </c>
      <c r="AF43" s="16"/>
    </row>
    <row r="44" spans="1:32" ht="43.5" x14ac:dyDescent="0.35">
      <c r="A44" s="5" t="s">
        <v>180</v>
      </c>
      <c r="B44" s="5" t="s">
        <v>181</v>
      </c>
      <c r="C44" s="6" t="s">
        <v>48</v>
      </c>
      <c r="D44" s="6" t="s">
        <v>49</v>
      </c>
      <c r="E44" s="7" t="s">
        <v>50</v>
      </c>
      <c r="F44" s="18">
        <v>1</v>
      </c>
      <c r="G44" s="7" t="s">
        <v>37</v>
      </c>
      <c r="H44" s="18" t="s">
        <v>182</v>
      </c>
      <c r="I44" s="6" t="s">
        <v>39</v>
      </c>
      <c r="J44" s="23">
        <v>713.56</v>
      </c>
      <c r="K44" s="8">
        <v>21</v>
      </c>
      <c r="L44" s="9">
        <f t="shared" si="0"/>
        <v>863.40759999999989</v>
      </c>
      <c r="M44" s="10">
        <v>46057</v>
      </c>
      <c r="N44" s="24" t="s">
        <v>108</v>
      </c>
      <c r="O44" s="11"/>
      <c r="P44" s="5" t="str">
        <f>IFERROR(VLOOKUP(O44,'[1]Tablas-Gala'!$V$4:$W$15,2,FALSE)," ")</f>
        <v xml:space="preserve"> </v>
      </c>
      <c r="Q44" s="6"/>
      <c r="R44" s="5" t="str">
        <f>IFERROR(VLOOKUP(Q44,'[1]Tablas-Gala'!$Z$4:$AA$21,2,FALSE)," ")</f>
        <v xml:space="preserve"> </v>
      </c>
      <c r="S44" s="12"/>
      <c r="T44" s="12"/>
      <c r="U44" s="14" t="str">
        <f>IFERROR(VLOOKUP(T44,'[1]Tablas-Gala'!$AG$4:$AH$113,2,FALSE)," ")</f>
        <v xml:space="preserve"> </v>
      </c>
      <c r="V44" s="15" t="str">
        <f t="shared" si="2"/>
        <v xml:space="preserve"> - </v>
      </c>
      <c r="W44" s="16"/>
      <c r="X44" s="6"/>
      <c r="Y44" s="5" t="str">
        <f>IFERROR(VLOOKUP(X44,'[1]Tablas-Gala'!$V$4:$W$15,2,FALSE)," ")</f>
        <v xml:space="preserve"> </v>
      </c>
      <c r="Z44" s="6"/>
      <c r="AA44" s="5" t="str">
        <f>IFERROR(VLOOKUP(Z44,'[1]Tablas-Gala'!$Z$4:$AA$21,2,FALSE)," ")</f>
        <v xml:space="preserve"> </v>
      </c>
      <c r="AB44" s="6"/>
      <c r="AC44" s="11"/>
      <c r="AD44" s="19"/>
      <c r="AE44" s="22" t="str">
        <f t="shared" si="1"/>
        <v>-</v>
      </c>
      <c r="AF44" s="16"/>
    </row>
    <row r="45" spans="1:32" ht="43.5" x14ac:dyDescent="0.35">
      <c r="A45" s="5" t="s">
        <v>183</v>
      </c>
      <c r="B45" s="5" t="s">
        <v>184</v>
      </c>
      <c r="C45" s="6" t="s">
        <v>65</v>
      </c>
      <c r="D45" s="6" t="s">
        <v>49</v>
      </c>
      <c r="E45" s="7" t="s">
        <v>50</v>
      </c>
      <c r="F45" s="18">
        <v>1</v>
      </c>
      <c r="G45" s="7" t="s">
        <v>37</v>
      </c>
      <c r="H45" s="18" t="s">
        <v>115</v>
      </c>
      <c r="I45" s="6" t="s">
        <v>39</v>
      </c>
      <c r="J45" s="23">
        <v>459.14</v>
      </c>
      <c r="K45" s="8">
        <v>21</v>
      </c>
      <c r="L45" s="9">
        <f t="shared" si="0"/>
        <v>555.55939999999998</v>
      </c>
      <c r="M45" s="10">
        <v>46043</v>
      </c>
      <c r="N45" s="24" t="s">
        <v>40</v>
      </c>
      <c r="O45" s="11"/>
      <c r="P45" s="5" t="str">
        <f>IFERROR(VLOOKUP(O45,'[1]Tablas-Gala'!$V$4:$W$15,2,FALSE)," ")</f>
        <v xml:space="preserve"> </v>
      </c>
      <c r="Q45" s="6"/>
      <c r="R45" s="5" t="str">
        <f>IFERROR(VLOOKUP(Q45,'[1]Tablas-Gala'!$Z$4:$AA$21,2,FALSE)," ")</f>
        <v xml:space="preserve"> </v>
      </c>
      <c r="S45" s="12"/>
      <c r="T45" s="12"/>
      <c r="U45" s="14" t="str">
        <f>IFERROR(VLOOKUP(T45,'[1]Tablas-Gala'!$AG$4:$AH$113,2,FALSE)," ")</f>
        <v xml:space="preserve"> </v>
      </c>
      <c r="V45" s="15" t="str">
        <f t="shared" si="2"/>
        <v xml:space="preserve"> - </v>
      </c>
      <c r="W45" s="16"/>
      <c r="X45" s="6"/>
      <c r="Y45" s="5" t="str">
        <f>IFERROR(VLOOKUP(X45,'[1]Tablas-Gala'!$V$4:$W$15,2,FALSE)," ")</f>
        <v xml:space="preserve"> </v>
      </c>
      <c r="Z45" s="6"/>
      <c r="AA45" s="5" t="str">
        <f>IFERROR(VLOOKUP(Z45,'[1]Tablas-Gala'!$Z$4:$AA$21,2,FALSE)," ")</f>
        <v xml:space="preserve"> </v>
      </c>
      <c r="AB45" s="6"/>
      <c r="AC45" s="11"/>
      <c r="AD45" s="19"/>
      <c r="AE45" s="22" t="str">
        <f t="shared" si="1"/>
        <v>-</v>
      </c>
      <c r="AF45" s="16"/>
    </row>
    <row r="46" spans="1:32" ht="58" x14ac:dyDescent="0.35">
      <c r="A46" s="5" t="s">
        <v>185</v>
      </c>
      <c r="B46" s="5" t="s">
        <v>186</v>
      </c>
      <c r="C46" s="6" t="s">
        <v>48</v>
      </c>
      <c r="D46" s="6" t="s">
        <v>35</v>
      </c>
      <c r="E46" s="7" t="s">
        <v>187</v>
      </c>
      <c r="F46" s="18">
        <v>1</v>
      </c>
      <c r="G46" s="7" t="s">
        <v>37</v>
      </c>
      <c r="H46" s="18" t="s">
        <v>188</v>
      </c>
      <c r="I46" s="6" t="s">
        <v>39</v>
      </c>
      <c r="J46" s="23">
        <v>127.32</v>
      </c>
      <c r="K46" s="8">
        <v>21</v>
      </c>
      <c r="L46" s="9">
        <f t="shared" si="0"/>
        <v>154.05719999999999</v>
      </c>
      <c r="M46" s="10">
        <v>46038</v>
      </c>
      <c r="N46" s="24" t="s">
        <v>40</v>
      </c>
      <c r="O46" s="11"/>
      <c r="P46" s="5" t="str">
        <f>IFERROR(VLOOKUP(O46,'[1]Tablas-Gala'!$V$4:$W$15,2,FALSE)," ")</f>
        <v xml:space="preserve"> </v>
      </c>
      <c r="Q46" s="6"/>
      <c r="R46" s="5" t="str">
        <f>IFERROR(VLOOKUP(Q46,'[1]Tablas-Gala'!$Z$4:$AA$21,2,FALSE)," ")</f>
        <v xml:space="preserve"> </v>
      </c>
      <c r="S46" s="12"/>
      <c r="T46" s="12"/>
      <c r="U46" s="14" t="str">
        <f>IFERROR(VLOOKUP(T46,'[1]Tablas-Gala'!$AG$4:$AH$113,2,FALSE)," ")</f>
        <v xml:space="preserve"> </v>
      </c>
      <c r="V46" s="15" t="str">
        <f t="shared" si="2"/>
        <v xml:space="preserve"> - </v>
      </c>
      <c r="W46" s="16"/>
      <c r="X46" s="6"/>
      <c r="Y46" s="5" t="str">
        <f>IFERROR(VLOOKUP(X46,'[1]Tablas-Gala'!$V$4:$W$15,2,FALSE)," ")</f>
        <v xml:space="preserve"> </v>
      </c>
      <c r="Z46" s="6"/>
      <c r="AA46" s="5" t="str">
        <f>IFERROR(VLOOKUP(Z46,'[1]Tablas-Gala'!$Z$4:$AA$21,2,FALSE)," ")</f>
        <v xml:space="preserve"> </v>
      </c>
      <c r="AB46" s="6"/>
      <c r="AC46" s="11"/>
      <c r="AD46" s="19"/>
      <c r="AE46" s="22" t="str">
        <f t="shared" si="1"/>
        <v>-</v>
      </c>
      <c r="AF46" s="16"/>
    </row>
    <row r="47" spans="1:32" ht="87" x14ac:dyDescent="0.35">
      <c r="A47" s="5" t="s">
        <v>189</v>
      </c>
      <c r="B47" s="5" t="s">
        <v>190</v>
      </c>
      <c r="C47" s="6" t="s">
        <v>65</v>
      </c>
      <c r="D47" s="6" t="s">
        <v>35</v>
      </c>
      <c r="E47" s="7" t="s">
        <v>187</v>
      </c>
      <c r="F47" s="18">
        <v>1</v>
      </c>
      <c r="G47" s="7" t="s">
        <v>37</v>
      </c>
      <c r="H47" s="18" t="s">
        <v>188</v>
      </c>
      <c r="I47" s="6" t="s">
        <v>39</v>
      </c>
      <c r="J47" s="23">
        <v>85.04</v>
      </c>
      <c r="K47" s="8">
        <v>21</v>
      </c>
      <c r="L47" s="9">
        <f t="shared" si="0"/>
        <v>102.89840000000001</v>
      </c>
      <c r="M47" s="10">
        <v>46038</v>
      </c>
      <c r="N47" s="24" t="s">
        <v>40</v>
      </c>
      <c r="O47" s="11"/>
      <c r="P47" s="5" t="str">
        <f>IFERROR(VLOOKUP(O47,'[1]Tablas-Gala'!$V$4:$W$15,2,FALSE)," ")</f>
        <v xml:space="preserve"> </v>
      </c>
      <c r="Q47" s="6"/>
      <c r="R47" s="5" t="str">
        <f>IFERROR(VLOOKUP(Q47,'[1]Tablas-Gala'!$Z$4:$AA$21,2,FALSE)," ")</f>
        <v xml:space="preserve"> </v>
      </c>
      <c r="S47" s="12"/>
      <c r="T47" s="12"/>
      <c r="U47" s="14" t="str">
        <f>IFERROR(VLOOKUP(T47,'[1]Tablas-Gala'!$AG$4:$AH$113,2,FALSE)," ")</f>
        <v xml:space="preserve"> </v>
      </c>
      <c r="V47" s="15" t="str">
        <f t="shared" si="2"/>
        <v xml:space="preserve"> - </v>
      </c>
      <c r="W47" s="16"/>
      <c r="X47" s="6"/>
      <c r="Y47" s="5" t="str">
        <f>IFERROR(VLOOKUP(X47,'[1]Tablas-Gala'!$V$4:$W$15,2,FALSE)," ")</f>
        <v xml:space="preserve"> </v>
      </c>
      <c r="Z47" s="6"/>
      <c r="AA47" s="5" t="str">
        <f>IFERROR(VLOOKUP(Z47,'[1]Tablas-Gala'!$Z$4:$AA$21,2,FALSE)," ")</f>
        <v xml:space="preserve"> </v>
      </c>
      <c r="AB47" s="6"/>
      <c r="AC47" s="11"/>
      <c r="AD47" s="19"/>
      <c r="AE47" s="22" t="str">
        <f t="shared" si="1"/>
        <v>-</v>
      </c>
      <c r="AF47" s="16"/>
    </row>
    <row r="48" spans="1:32" ht="58" x14ac:dyDescent="0.35">
      <c r="A48" s="5" t="s">
        <v>191</v>
      </c>
      <c r="B48" s="5" t="s">
        <v>186</v>
      </c>
      <c r="C48" s="6" t="s">
        <v>48</v>
      </c>
      <c r="D48" s="6" t="s">
        <v>35</v>
      </c>
      <c r="E48" s="7" t="s">
        <v>187</v>
      </c>
      <c r="F48" s="18">
        <v>1</v>
      </c>
      <c r="G48" s="7" t="s">
        <v>37</v>
      </c>
      <c r="H48" s="18" t="s">
        <v>188</v>
      </c>
      <c r="I48" s="6" t="s">
        <v>39</v>
      </c>
      <c r="J48" s="23">
        <v>25.32</v>
      </c>
      <c r="K48" s="8">
        <v>21</v>
      </c>
      <c r="L48" s="9">
        <f t="shared" si="0"/>
        <v>30.6372</v>
      </c>
      <c r="M48" s="10">
        <v>46051</v>
      </c>
      <c r="N48" s="24" t="s">
        <v>40</v>
      </c>
      <c r="O48" s="11"/>
      <c r="P48" s="5" t="str">
        <f>IFERROR(VLOOKUP(O48,'[1]Tablas-Gala'!$V$4:$W$15,2,FALSE)," ")</f>
        <v xml:space="preserve"> </v>
      </c>
      <c r="Q48" s="6"/>
      <c r="R48" s="5" t="str">
        <f>IFERROR(VLOOKUP(Q48,'[1]Tablas-Gala'!$Z$4:$AA$21,2,FALSE)," ")</f>
        <v xml:space="preserve"> </v>
      </c>
      <c r="S48" s="12"/>
      <c r="T48" s="12"/>
      <c r="U48" s="14" t="str">
        <f>IFERROR(VLOOKUP(T48,'[1]Tablas-Gala'!$AG$4:$AH$113,2,FALSE)," ")</f>
        <v xml:space="preserve"> </v>
      </c>
      <c r="V48" s="15" t="str">
        <f t="shared" si="2"/>
        <v xml:space="preserve"> - </v>
      </c>
      <c r="W48" s="16"/>
      <c r="X48" s="6"/>
      <c r="Y48" s="5" t="str">
        <f>IFERROR(VLOOKUP(X48,'[1]Tablas-Gala'!$V$4:$W$15,2,FALSE)," ")</f>
        <v xml:space="preserve"> </v>
      </c>
      <c r="Z48" s="6"/>
      <c r="AA48" s="5" t="str">
        <f>IFERROR(VLOOKUP(Z48,'[1]Tablas-Gala'!$Z$4:$AA$21,2,FALSE)," ")</f>
        <v xml:space="preserve"> </v>
      </c>
      <c r="AB48" s="6"/>
      <c r="AC48" s="11"/>
      <c r="AD48" s="19"/>
      <c r="AE48" s="22" t="str">
        <f t="shared" si="1"/>
        <v>-</v>
      </c>
      <c r="AF48" s="16"/>
    </row>
    <row r="49" spans="1:32" ht="43.5" x14ac:dyDescent="0.35">
      <c r="A49" s="5" t="s">
        <v>192</v>
      </c>
      <c r="B49" s="5" t="s">
        <v>193</v>
      </c>
      <c r="C49" s="6" t="s">
        <v>48</v>
      </c>
      <c r="D49" s="6" t="s">
        <v>35</v>
      </c>
      <c r="E49" s="7" t="s">
        <v>36</v>
      </c>
      <c r="F49" s="18">
        <v>1</v>
      </c>
      <c r="G49" s="7" t="s">
        <v>112</v>
      </c>
      <c r="H49" s="18">
        <v>521338829</v>
      </c>
      <c r="I49" s="6" t="s">
        <v>57</v>
      </c>
      <c r="J49" s="23">
        <v>789.68</v>
      </c>
      <c r="K49" s="8">
        <v>21</v>
      </c>
      <c r="L49" s="9">
        <f t="shared" si="0"/>
        <v>955.51279999999997</v>
      </c>
      <c r="M49" s="10">
        <v>46030</v>
      </c>
      <c r="N49" s="24" t="s">
        <v>122</v>
      </c>
      <c r="O49" s="11"/>
      <c r="P49" s="5" t="str">
        <f>IFERROR(VLOOKUP(O49,'[1]Tablas-Gala'!$V$4:$W$15,2,FALSE)," ")</f>
        <v xml:space="preserve"> </v>
      </c>
      <c r="Q49" s="6"/>
      <c r="R49" s="5" t="str">
        <f>IFERROR(VLOOKUP(Q49,'[1]Tablas-Gala'!$Z$4:$AA$21,2,FALSE)," ")</f>
        <v xml:space="preserve"> </v>
      </c>
      <c r="S49" s="12"/>
      <c r="T49" s="12"/>
      <c r="U49" s="14" t="str">
        <f>IFERROR(VLOOKUP(T49,'[1]Tablas-Gala'!$AG$4:$AH$113,2,FALSE)," ")</f>
        <v xml:space="preserve"> </v>
      </c>
      <c r="V49" s="15" t="str">
        <f t="shared" si="2"/>
        <v xml:space="preserve"> - </v>
      </c>
      <c r="W49" s="16"/>
      <c r="X49" s="6"/>
      <c r="Y49" s="5" t="str">
        <f>IFERROR(VLOOKUP(X49,'[1]Tablas-Gala'!$V$4:$W$15,2,FALSE)," ")</f>
        <v xml:space="preserve"> </v>
      </c>
      <c r="Z49" s="6"/>
      <c r="AA49" s="5" t="str">
        <f>IFERROR(VLOOKUP(Z49,'[1]Tablas-Gala'!$Z$4:$AA$21,2,FALSE)," ")</f>
        <v xml:space="preserve"> </v>
      </c>
      <c r="AB49" s="6"/>
      <c r="AC49" s="11"/>
      <c r="AD49" s="19"/>
      <c r="AE49" s="22" t="str">
        <f t="shared" si="1"/>
        <v>-</v>
      </c>
      <c r="AF49" s="16"/>
    </row>
    <row r="50" spans="1:32" ht="43.5" x14ac:dyDescent="0.35">
      <c r="A50" s="5" t="s">
        <v>194</v>
      </c>
      <c r="B50" s="5" t="s">
        <v>195</v>
      </c>
      <c r="C50" s="6" t="s">
        <v>48</v>
      </c>
      <c r="D50" s="6" t="s">
        <v>49</v>
      </c>
      <c r="E50" s="7" t="s">
        <v>50</v>
      </c>
      <c r="F50" s="18">
        <v>1</v>
      </c>
      <c r="G50" s="7" t="s">
        <v>37</v>
      </c>
      <c r="H50" s="18">
        <v>521338829</v>
      </c>
      <c r="I50" s="6" t="s">
        <v>57</v>
      </c>
      <c r="J50" s="23">
        <v>1887.44</v>
      </c>
      <c r="K50" s="8">
        <v>21</v>
      </c>
      <c r="L50" s="9">
        <f t="shared" si="0"/>
        <v>2283.8024</v>
      </c>
      <c r="M50" s="10">
        <v>46064</v>
      </c>
      <c r="N50" s="24" t="s">
        <v>122</v>
      </c>
      <c r="O50" s="11"/>
      <c r="P50" s="5" t="str">
        <f>IFERROR(VLOOKUP(O50,'[1]Tablas-Gala'!$V$4:$W$15,2,FALSE)," ")</f>
        <v xml:space="preserve"> </v>
      </c>
      <c r="Q50" s="6"/>
      <c r="R50" s="5" t="str">
        <f>IFERROR(VLOOKUP(Q50,'[1]Tablas-Gala'!$Z$4:$AA$21,2,FALSE)," ")</f>
        <v xml:space="preserve"> </v>
      </c>
      <c r="S50" s="12"/>
      <c r="T50" s="12"/>
      <c r="U50" s="14" t="str">
        <f>IFERROR(VLOOKUP(T50,'[1]Tablas-Gala'!$AG$4:$AH$113,2,FALSE)," ")</f>
        <v xml:space="preserve"> </v>
      </c>
      <c r="V50" s="15" t="str">
        <f t="shared" si="2"/>
        <v xml:space="preserve"> - </v>
      </c>
      <c r="W50" s="16"/>
      <c r="X50" s="6"/>
      <c r="Y50" s="5" t="str">
        <f>IFERROR(VLOOKUP(X50,'[1]Tablas-Gala'!$V$4:$W$15,2,FALSE)," ")</f>
        <v xml:space="preserve"> </v>
      </c>
      <c r="Z50" s="6"/>
      <c r="AA50" s="5" t="str">
        <f>IFERROR(VLOOKUP(Z50,'[1]Tablas-Gala'!$Z$4:$AA$21,2,FALSE)," ")</f>
        <v xml:space="preserve"> </v>
      </c>
      <c r="AB50" s="6"/>
      <c r="AC50" s="11"/>
      <c r="AD50" s="19"/>
      <c r="AE50" s="22" t="str">
        <f t="shared" si="1"/>
        <v>-</v>
      </c>
      <c r="AF50" s="16"/>
    </row>
    <row r="51" spans="1:32" ht="43.5" x14ac:dyDescent="0.35">
      <c r="A51" s="5" t="s">
        <v>196</v>
      </c>
      <c r="B51" s="5" t="s">
        <v>184</v>
      </c>
      <c r="C51" s="6" t="s">
        <v>65</v>
      </c>
      <c r="D51" s="6" t="s">
        <v>49</v>
      </c>
      <c r="E51" s="7" t="s">
        <v>50</v>
      </c>
      <c r="F51" s="18">
        <v>1</v>
      </c>
      <c r="G51" s="7" t="s">
        <v>37</v>
      </c>
      <c r="H51" s="18" t="s">
        <v>115</v>
      </c>
      <c r="I51" s="6" t="s">
        <v>39</v>
      </c>
      <c r="J51" s="23">
        <v>2498.35</v>
      </c>
      <c r="K51" s="8">
        <v>21</v>
      </c>
      <c r="L51" s="9">
        <f t="shared" si="0"/>
        <v>3023.0034999999998</v>
      </c>
      <c r="M51" s="10">
        <v>46043</v>
      </c>
      <c r="N51" s="24" t="s">
        <v>40</v>
      </c>
      <c r="O51" s="11"/>
      <c r="P51" s="5" t="str">
        <f>IFERROR(VLOOKUP(O51,'[1]Tablas-Gala'!$V$4:$W$15,2,FALSE)," ")</f>
        <v xml:space="preserve"> </v>
      </c>
      <c r="Q51" s="6"/>
      <c r="R51" s="5" t="str">
        <f>IFERROR(VLOOKUP(Q51,'[1]Tablas-Gala'!$Z$4:$AA$21,2,FALSE)," ")</f>
        <v xml:space="preserve"> </v>
      </c>
      <c r="S51" s="12"/>
      <c r="T51" s="12"/>
      <c r="U51" s="14" t="str">
        <f>IFERROR(VLOOKUP(T51,'[1]Tablas-Gala'!$AG$4:$AH$113,2,FALSE)," ")</f>
        <v xml:space="preserve"> </v>
      </c>
      <c r="V51" s="15" t="str">
        <f t="shared" si="2"/>
        <v xml:space="preserve"> - </v>
      </c>
      <c r="W51" s="16"/>
      <c r="X51" s="6"/>
      <c r="Y51" s="5" t="str">
        <f>IFERROR(VLOOKUP(X51,'[1]Tablas-Gala'!$V$4:$W$15,2,FALSE)," ")</f>
        <v xml:space="preserve"> </v>
      </c>
      <c r="Z51" s="6"/>
      <c r="AA51" s="5" t="str">
        <f>IFERROR(VLOOKUP(Z51,'[1]Tablas-Gala'!$Z$4:$AA$21,2,FALSE)," ")</f>
        <v xml:space="preserve"> </v>
      </c>
      <c r="AB51" s="6"/>
      <c r="AC51" s="11"/>
      <c r="AD51" s="19"/>
      <c r="AE51" s="22" t="str">
        <f t="shared" si="1"/>
        <v>-</v>
      </c>
      <c r="AF51" s="16"/>
    </row>
    <row r="52" spans="1:32" ht="58" x14ac:dyDescent="0.35">
      <c r="A52" s="5" t="s">
        <v>197</v>
      </c>
      <c r="B52" s="5" t="s">
        <v>198</v>
      </c>
      <c r="C52" s="6" t="s">
        <v>65</v>
      </c>
      <c r="D52" s="6" t="s">
        <v>35</v>
      </c>
      <c r="E52" s="7" t="s">
        <v>44</v>
      </c>
      <c r="F52" s="18">
        <v>3</v>
      </c>
      <c r="G52" s="7" t="s">
        <v>37</v>
      </c>
      <c r="H52" s="18" t="s">
        <v>158</v>
      </c>
      <c r="I52" s="6" t="s">
        <v>39</v>
      </c>
      <c r="J52" s="23">
        <v>10512.5</v>
      </c>
      <c r="K52" s="8">
        <v>21</v>
      </c>
      <c r="L52" s="9">
        <f t="shared" si="0"/>
        <v>12720.125</v>
      </c>
      <c r="M52" s="10">
        <v>46038</v>
      </c>
      <c r="N52" s="24" t="s">
        <v>53</v>
      </c>
      <c r="O52" s="11"/>
      <c r="P52" s="5" t="str">
        <f>IFERROR(VLOOKUP(O52,'[1]Tablas-Gala'!$V$4:$W$15,2,FALSE)," ")</f>
        <v xml:space="preserve"> </v>
      </c>
      <c r="Q52" s="6"/>
      <c r="R52" s="5" t="str">
        <f>IFERROR(VLOOKUP(Q52,'[1]Tablas-Gala'!$Z$4:$AA$21,2,FALSE)," ")</f>
        <v xml:space="preserve"> </v>
      </c>
      <c r="S52" s="12"/>
      <c r="T52" s="12"/>
      <c r="U52" s="14" t="str">
        <f>IFERROR(VLOOKUP(T52,'[1]Tablas-Gala'!$AG$4:$AH$113,2,FALSE)," ")</f>
        <v xml:space="preserve"> </v>
      </c>
      <c r="V52" s="15" t="str">
        <f t="shared" si="2"/>
        <v xml:space="preserve"> - </v>
      </c>
      <c r="W52" s="16"/>
      <c r="X52" s="6"/>
      <c r="Y52" s="5" t="str">
        <f>IFERROR(VLOOKUP(X52,'[1]Tablas-Gala'!$V$4:$W$15,2,FALSE)," ")</f>
        <v xml:space="preserve"> </v>
      </c>
      <c r="Z52" s="6"/>
      <c r="AA52" s="5" t="str">
        <f>IFERROR(VLOOKUP(Z52,'[1]Tablas-Gala'!$Z$4:$AA$21,2,FALSE)," ")</f>
        <v xml:space="preserve"> </v>
      </c>
      <c r="AB52" s="6"/>
      <c r="AC52" s="11"/>
      <c r="AD52" s="19"/>
      <c r="AE52" s="22" t="str">
        <f t="shared" si="1"/>
        <v>-</v>
      </c>
      <c r="AF52" s="16"/>
    </row>
    <row r="53" spans="1:32" ht="29" x14ac:dyDescent="0.35">
      <c r="A53" s="5" t="s">
        <v>199</v>
      </c>
      <c r="B53" s="5" t="s">
        <v>200</v>
      </c>
      <c r="C53" s="6" t="s">
        <v>48</v>
      </c>
      <c r="D53" s="6" t="s">
        <v>35</v>
      </c>
      <c r="E53" s="7" t="s">
        <v>161</v>
      </c>
      <c r="F53" s="18">
        <v>319</v>
      </c>
      <c r="G53" s="7" t="s">
        <v>37</v>
      </c>
      <c r="H53" s="18" t="s">
        <v>162</v>
      </c>
      <c r="I53" s="6" t="s">
        <v>39</v>
      </c>
      <c r="J53" s="23">
        <v>14990</v>
      </c>
      <c r="K53" s="8">
        <v>21</v>
      </c>
      <c r="L53" s="9">
        <f t="shared" si="0"/>
        <v>18137.900000000001</v>
      </c>
      <c r="M53" s="10">
        <v>46065</v>
      </c>
      <c r="N53" s="24" t="s">
        <v>58</v>
      </c>
      <c r="O53" s="11"/>
      <c r="P53" s="5" t="str">
        <f>IFERROR(VLOOKUP(O53,'[1]Tablas-Gala'!$V$4:$W$15,2,FALSE)," ")</f>
        <v xml:space="preserve"> </v>
      </c>
      <c r="Q53" s="6"/>
      <c r="R53" s="5" t="str">
        <f>IFERROR(VLOOKUP(Q53,'[1]Tablas-Gala'!$Z$4:$AA$21,2,FALSE)," ")</f>
        <v xml:space="preserve"> </v>
      </c>
      <c r="S53" s="12"/>
      <c r="T53" s="12"/>
      <c r="U53" s="14" t="str">
        <f>IFERROR(VLOOKUP(T53,'[1]Tablas-Gala'!$AG$4:$AH$113,2,FALSE)," ")</f>
        <v xml:space="preserve"> </v>
      </c>
      <c r="V53" s="15" t="str">
        <f t="shared" si="2"/>
        <v xml:space="preserve"> - </v>
      </c>
      <c r="W53" s="16"/>
      <c r="X53" s="6"/>
      <c r="Y53" s="5" t="str">
        <f>IFERROR(VLOOKUP(X53,'[1]Tablas-Gala'!$V$4:$W$15,2,FALSE)," ")</f>
        <v xml:space="preserve"> </v>
      </c>
      <c r="Z53" s="6"/>
      <c r="AA53" s="5" t="str">
        <f>IFERROR(VLOOKUP(Z53,'[1]Tablas-Gala'!$Z$4:$AA$21,2,FALSE)," ")</f>
        <v xml:space="preserve"> </v>
      </c>
      <c r="AB53" s="6"/>
      <c r="AC53" s="11"/>
      <c r="AD53" s="19"/>
      <c r="AE53" s="22" t="str">
        <f t="shared" si="1"/>
        <v>-</v>
      </c>
      <c r="AF53" s="16"/>
    </row>
    <row r="54" spans="1:32" ht="43.5" x14ac:dyDescent="0.35">
      <c r="A54" s="5" t="s">
        <v>201</v>
      </c>
      <c r="B54" s="5" t="s">
        <v>202</v>
      </c>
      <c r="C54" s="6" t="s">
        <v>65</v>
      </c>
      <c r="D54" s="6" t="s">
        <v>104</v>
      </c>
      <c r="E54" s="7" t="s">
        <v>105</v>
      </c>
      <c r="F54" s="18">
        <v>20</v>
      </c>
      <c r="G54" s="7" t="s">
        <v>37</v>
      </c>
      <c r="H54" s="18" t="s">
        <v>203</v>
      </c>
      <c r="I54" s="6" t="s">
        <v>39</v>
      </c>
      <c r="J54" s="23">
        <v>21461.71</v>
      </c>
      <c r="K54" s="8">
        <v>21</v>
      </c>
      <c r="L54" s="9">
        <f t="shared" si="0"/>
        <v>25968.669099999999</v>
      </c>
      <c r="M54" s="10">
        <v>46068</v>
      </c>
      <c r="N54" s="24" t="s">
        <v>108</v>
      </c>
      <c r="O54" s="11"/>
      <c r="P54" s="5" t="str">
        <f>IFERROR(VLOOKUP(O54,'[1]Tablas-Gala'!$V$4:$W$15,2,FALSE)," ")</f>
        <v xml:space="preserve"> </v>
      </c>
      <c r="Q54" s="6"/>
      <c r="R54" s="5" t="str">
        <f>IFERROR(VLOOKUP(Q54,'[1]Tablas-Gala'!$Z$4:$AA$21,2,FALSE)," ")</f>
        <v xml:space="preserve"> </v>
      </c>
      <c r="S54" s="12"/>
      <c r="T54" s="12"/>
      <c r="U54" s="14" t="str">
        <f>IFERROR(VLOOKUP(T54,'[1]Tablas-Gala'!$AG$4:$AH$113,2,FALSE)," ")</f>
        <v xml:space="preserve"> </v>
      </c>
      <c r="V54" s="15" t="str">
        <f t="shared" si="2"/>
        <v xml:space="preserve"> - </v>
      </c>
      <c r="W54" s="16"/>
      <c r="X54" s="6"/>
      <c r="Y54" s="5" t="str">
        <f>IFERROR(VLOOKUP(X54,'[1]Tablas-Gala'!$V$4:$W$15,2,FALSE)," ")</f>
        <v xml:space="preserve"> </v>
      </c>
      <c r="Z54" s="6"/>
      <c r="AA54" s="5" t="str">
        <f>IFERROR(VLOOKUP(Z54,'[1]Tablas-Gala'!$Z$4:$AA$21,2,FALSE)," ")</f>
        <v xml:space="preserve"> </v>
      </c>
      <c r="AB54" s="6"/>
      <c r="AC54" s="11"/>
      <c r="AD54" s="19"/>
      <c r="AE54" s="22" t="str">
        <f t="shared" si="1"/>
        <v>-</v>
      </c>
      <c r="AF54" s="16"/>
    </row>
    <row r="55" spans="1:32" ht="58" x14ac:dyDescent="0.35">
      <c r="A55" s="5" t="s">
        <v>204</v>
      </c>
      <c r="B55" s="5" t="s">
        <v>205</v>
      </c>
      <c r="C55" s="6" t="s">
        <v>48</v>
      </c>
      <c r="D55" s="6" t="s">
        <v>35</v>
      </c>
      <c r="E55" s="7" t="s">
        <v>36</v>
      </c>
      <c r="F55" s="18">
        <v>1</v>
      </c>
      <c r="G55" s="7" t="s">
        <v>112</v>
      </c>
      <c r="H55" s="18" t="s">
        <v>206</v>
      </c>
      <c r="I55" s="6" t="s">
        <v>57</v>
      </c>
      <c r="J55" s="23">
        <v>250</v>
      </c>
      <c r="K55" s="8">
        <v>0</v>
      </c>
      <c r="L55" s="9">
        <f t="shared" si="0"/>
        <v>250</v>
      </c>
      <c r="M55" s="10">
        <v>46023</v>
      </c>
      <c r="N55" s="24" t="s">
        <v>58</v>
      </c>
      <c r="O55" s="11"/>
      <c r="P55" s="5" t="str">
        <f>IFERROR(VLOOKUP(O55,'[1]Tablas-Gala'!$V$4:$W$15,2,FALSE)," ")</f>
        <v xml:space="preserve"> </v>
      </c>
      <c r="Q55" s="6"/>
      <c r="R55" s="5" t="str">
        <f>IFERROR(VLOOKUP(Q55,'[1]Tablas-Gala'!$Z$4:$AA$21,2,FALSE)," ")</f>
        <v xml:space="preserve"> </v>
      </c>
      <c r="S55" s="12"/>
      <c r="T55" s="12"/>
      <c r="U55" s="14" t="str">
        <f>IFERROR(VLOOKUP(T55,'[1]Tablas-Gala'!$AG$4:$AH$113,2,FALSE)," ")</f>
        <v xml:space="preserve"> </v>
      </c>
      <c r="V55" s="15" t="str">
        <f t="shared" si="2"/>
        <v xml:space="preserve"> - </v>
      </c>
      <c r="W55" s="16"/>
      <c r="X55" s="6"/>
      <c r="Y55" s="5" t="str">
        <f>IFERROR(VLOOKUP(X55,'[1]Tablas-Gala'!$V$4:$W$15,2,FALSE)," ")</f>
        <v xml:space="preserve"> </v>
      </c>
      <c r="Z55" s="6"/>
      <c r="AA55" s="5" t="str">
        <f>IFERROR(VLOOKUP(Z55,'[1]Tablas-Gala'!$Z$4:$AA$21,2,FALSE)," ")</f>
        <v xml:space="preserve"> </v>
      </c>
      <c r="AB55" s="6"/>
      <c r="AC55" s="11"/>
      <c r="AD55" s="19"/>
      <c r="AE55" s="22" t="str">
        <f t="shared" si="1"/>
        <v>-</v>
      </c>
      <c r="AF55" s="16"/>
    </row>
    <row r="56" spans="1:32" ht="58" x14ac:dyDescent="0.35">
      <c r="A56" s="5" t="s">
        <v>207</v>
      </c>
      <c r="B56" s="5" t="s">
        <v>208</v>
      </c>
      <c r="C56" s="6" t="s">
        <v>65</v>
      </c>
      <c r="D56" s="6" t="s">
        <v>49</v>
      </c>
      <c r="E56" s="7" t="s">
        <v>50</v>
      </c>
      <c r="F56" s="18">
        <v>1</v>
      </c>
      <c r="G56" s="7" t="s">
        <v>37</v>
      </c>
      <c r="H56" s="18" t="s">
        <v>209</v>
      </c>
      <c r="I56" s="6" t="s">
        <v>39</v>
      </c>
      <c r="J56" s="23">
        <v>130.91</v>
      </c>
      <c r="K56" s="8">
        <v>10</v>
      </c>
      <c r="L56" s="9">
        <f t="shared" si="0"/>
        <v>144.001</v>
      </c>
      <c r="M56" s="10">
        <v>46064</v>
      </c>
      <c r="N56" s="24" t="s">
        <v>108</v>
      </c>
      <c r="O56" s="11"/>
      <c r="P56" s="5" t="str">
        <f>IFERROR(VLOOKUP(O56,'[1]Tablas-Gala'!$V$4:$W$15,2,FALSE)," ")</f>
        <v xml:space="preserve"> </v>
      </c>
      <c r="Q56" s="6"/>
      <c r="R56" s="5" t="str">
        <f>IFERROR(VLOOKUP(Q56,'[1]Tablas-Gala'!$Z$4:$AA$21,2,FALSE)," ")</f>
        <v xml:space="preserve"> </v>
      </c>
      <c r="S56" s="12"/>
      <c r="T56" s="12"/>
      <c r="U56" s="14" t="str">
        <f>IFERROR(VLOOKUP(T56,'[1]Tablas-Gala'!$AG$4:$AH$113,2,FALSE)," ")</f>
        <v xml:space="preserve"> </v>
      </c>
      <c r="V56" s="15" t="str">
        <f t="shared" si="2"/>
        <v xml:space="preserve"> - </v>
      </c>
      <c r="W56" s="16"/>
      <c r="X56" s="6"/>
      <c r="Y56" s="5" t="str">
        <f>IFERROR(VLOOKUP(X56,'[1]Tablas-Gala'!$V$4:$W$15,2,FALSE)," ")</f>
        <v xml:space="preserve"> </v>
      </c>
      <c r="Z56" s="6"/>
      <c r="AA56" s="5" t="str">
        <f>IFERROR(VLOOKUP(Z56,'[1]Tablas-Gala'!$Z$4:$AA$21,2,FALSE)," ")</f>
        <v xml:space="preserve"> </v>
      </c>
      <c r="AB56" s="6"/>
      <c r="AC56" s="11"/>
      <c r="AD56" s="19"/>
      <c r="AE56" s="22" t="str">
        <f t="shared" si="1"/>
        <v>-</v>
      </c>
      <c r="AF56" s="16"/>
    </row>
    <row r="57" spans="1:32" ht="29" x14ac:dyDescent="0.35">
      <c r="A57" s="5" t="s">
        <v>210</v>
      </c>
      <c r="B57" s="5" t="s">
        <v>211</v>
      </c>
      <c r="C57" s="6" t="s">
        <v>65</v>
      </c>
      <c r="D57" s="6" t="s">
        <v>35</v>
      </c>
      <c r="E57" s="7" t="s">
        <v>36</v>
      </c>
      <c r="F57" s="18">
        <v>23</v>
      </c>
      <c r="G57" s="7" t="s">
        <v>37</v>
      </c>
      <c r="H57" s="18" t="s">
        <v>212</v>
      </c>
      <c r="I57" s="6" t="s">
        <v>39</v>
      </c>
      <c r="J57" s="23">
        <v>625</v>
      </c>
      <c r="K57" s="8">
        <v>21</v>
      </c>
      <c r="L57" s="9">
        <f t="shared" si="0"/>
        <v>756.25</v>
      </c>
      <c r="M57" s="10">
        <v>46039</v>
      </c>
      <c r="N57" s="24" t="s">
        <v>53</v>
      </c>
      <c r="O57" s="11"/>
      <c r="P57" s="5" t="str">
        <f>IFERROR(VLOOKUP(O57,'[1]Tablas-Gala'!$V$4:$W$15,2,FALSE)," ")</f>
        <v xml:space="preserve"> </v>
      </c>
      <c r="Q57" s="6"/>
      <c r="R57" s="5" t="str">
        <f>IFERROR(VLOOKUP(Q57,'[1]Tablas-Gala'!$Z$4:$AA$21,2,FALSE)," ")</f>
        <v xml:space="preserve"> </v>
      </c>
      <c r="S57" s="12"/>
      <c r="T57" s="12"/>
      <c r="U57" s="14" t="str">
        <f>IFERROR(VLOOKUP(T57,'[1]Tablas-Gala'!$AG$4:$AH$113,2,FALSE)," ")</f>
        <v xml:space="preserve"> </v>
      </c>
      <c r="V57" s="15" t="str">
        <f t="shared" si="2"/>
        <v xml:space="preserve"> - </v>
      </c>
      <c r="W57" s="16"/>
      <c r="X57" s="6"/>
      <c r="Y57" s="5" t="str">
        <f>IFERROR(VLOOKUP(X57,'[1]Tablas-Gala'!$V$4:$W$15,2,FALSE)," ")</f>
        <v xml:space="preserve"> </v>
      </c>
      <c r="Z57" s="6"/>
      <c r="AA57" s="5" t="str">
        <f>IFERROR(VLOOKUP(Z57,'[1]Tablas-Gala'!$Z$4:$AA$21,2,FALSE)," ")</f>
        <v xml:space="preserve"> </v>
      </c>
      <c r="AB57" s="6"/>
      <c r="AC57" s="11"/>
      <c r="AD57" s="19"/>
      <c r="AE57" s="22" t="str">
        <f t="shared" si="1"/>
        <v>-</v>
      </c>
      <c r="AF57" s="16"/>
    </row>
    <row r="58" spans="1:32" ht="43.5" x14ac:dyDescent="0.35">
      <c r="A58" s="5" t="s">
        <v>213</v>
      </c>
      <c r="B58" s="5" t="s">
        <v>214</v>
      </c>
      <c r="C58" s="6" t="s">
        <v>65</v>
      </c>
      <c r="D58" s="6" t="s">
        <v>35</v>
      </c>
      <c r="E58" s="7" t="s">
        <v>36</v>
      </c>
      <c r="F58" s="18">
        <v>5</v>
      </c>
      <c r="G58" s="7" t="s">
        <v>37</v>
      </c>
      <c r="H58" s="18" t="s">
        <v>215</v>
      </c>
      <c r="I58" s="6" t="s">
        <v>39</v>
      </c>
      <c r="J58" s="23">
        <v>2200</v>
      </c>
      <c r="K58" s="8">
        <v>21</v>
      </c>
      <c r="L58" s="9">
        <f t="shared" si="0"/>
        <v>2662</v>
      </c>
      <c r="M58" s="10">
        <v>46064</v>
      </c>
      <c r="N58" s="24" t="s">
        <v>108</v>
      </c>
      <c r="O58" s="11"/>
      <c r="P58" s="5" t="str">
        <f>IFERROR(VLOOKUP(O58,'[1]Tablas-Gala'!$V$4:$W$15,2,FALSE)," ")</f>
        <v xml:space="preserve"> </v>
      </c>
      <c r="Q58" s="6"/>
      <c r="R58" s="5" t="str">
        <f>IFERROR(VLOOKUP(Q58,'[1]Tablas-Gala'!$Z$4:$AA$21,2,FALSE)," ")</f>
        <v xml:space="preserve"> </v>
      </c>
      <c r="S58" s="12"/>
      <c r="T58" s="12"/>
      <c r="U58" s="14" t="str">
        <f>IFERROR(VLOOKUP(T58,'[1]Tablas-Gala'!$AG$4:$AH$113,2,FALSE)," ")</f>
        <v xml:space="preserve"> </v>
      </c>
      <c r="V58" s="15" t="str">
        <f t="shared" si="2"/>
        <v xml:space="preserve"> - </v>
      </c>
      <c r="W58" s="16"/>
      <c r="X58" s="6"/>
      <c r="Y58" s="5" t="str">
        <f>IFERROR(VLOOKUP(X58,'[1]Tablas-Gala'!$V$4:$W$15,2,FALSE)," ")</f>
        <v xml:space="preserve"> </v>
      </c>
      <c r="Z58" s="6"/>
      <c r="AA58" s="5" t="str">
        <f>IFERROR(VLOOKUP(Z58,'[1]Tablas-Gala'!$Z$4:$AA$21,2,FALSE)," ")</f>
        <v xml:space="preserve"> </v>
      </c>
      <c r="AB58" s="6"/>
      <c r="AC58" s="11"/>
      <c r="AD58" s="19"/>
      <c r="AE58" s="22" t="str">
        <f t="shared" si="1"/>
        <v>-</v>
      </c>
      <c r="AF58" s="16"/>
    </row>
    <row r="59" spans="1:32" ht="58" x14ac:dyDescent="0.35">
      <c r="A59" s="5" t="s">
        <v>216</v>
      </c>
      <c r="B59" s="5" t="s">
        <v>217</v>
      </c>
      <c r="C59" s="6" t="s">
        <v>48</v>
      </c>
      <c r="D59" s="6" t="s">
        <v>49</v>
      </c>
      <c r="E59" s="7" t="s">
        <v>50</v>
      </c>
      <c r="F59" s="18">
        <v>1</v>
      </c>
      <c r="G59" s="7" t="s">
        <v>37</v>
      </c>
      <c r="H59" s="18" t="s">
        <v>218</v>
      </c>
      <c r="I59" s="6" t="s">
        <v>39</v>
      </c>
      <c r="J59" s="23">
        <v>495.87</v>
      </c>
      <c r="K59" s="8">
        <v>21</v>
      </c>
      <c r="L59" s="9">
        <f t="shared" si="0"/>
        <v>600.0027</v>
      </c>
      <c r="M59" s="10">
        <v>46057</v>
      </c>
      <c r="N59" s="24" t="s">
        <v>108</v>
      </c>
      <c r="O59" s="11"/>
      <c r="P59" s="5" t="str">
        <f>IFERROR(VLOOKUP(O59,'[1]Tablas-Gala'!$V$4:$W$15,2,FALSE)," ")</f>
        <v xml:space="preserve"> </v>
      </c>
      <c r="Q59" s="6"/>
      <c r="R59" s="5" t="str">
        <f>IFERROR(VLOOKUP(Q59,'[1]Tablas-Gala'!$Z$4:$AA$21,2,FALSE)," ")</f>
        <v xml:space="preserve"> </v>
      </c>
      <c r="S59" s="12"/>
      <c r="T59" s="12"/>
      <c r="U59" s="14" t="str">
        <f>IFERROR(VLOOKUP(T59,'[1]Tablas-Gala'!$AG$4:$AH$113,2,FALSE)," ")</f>
        <v xml:space="preserve"> </v>
      </c>
      <c r="V59" s="15" t="str">
        <f t="shared" si="2"/>
        <v xml:space="preserve"> - </v>
      </c>
      <c r="W59" s="16"/>
      <c r="X59" s="6"/>
      <c r="Y59" s="5" t="str">
        <f>IFERROR(VLOOKUP(X59,'[1]Tablas-Gala'!$V$4:$W$15,2,FALSE)," ")</f>
        <v xml:space="preserve"> </v>
      </c>
      <c r="Z59" s="6"/>
      <c r="AA59" s="5" t="str">
        <f>IFERROR(VLOOKUP(Z59,'[1]Tablas-Gala'!$Z$4:$AA$21,2,FALSE)," ")</f>
        <v xml:space="preserve"> </v>
      </c>
      <c r="AB59" s="6"/>
      <c r="AC59" s="11"/>
      <c r="AD59" s="19"/>
      <c r="AE59" s="22" t="str">
        <f t="shared" si="1"/>
        <v>-</v>
      </c>
      <c r="AF59" s="16"/>
    </row>
    <row r="60" spans="1:32" ht="43.5" x14ac:dyDescent="0.35">
      <c r="A60" s="5" t="s">
        <v>219</v>
      </c>
      <c r="B60" s="5" t="s">
        <v>220</v>
      </c>
      <c r="C60" s="6" t="s">
        <v>48</v>
      </c>
      <c r="D60" s="6" t="s">
        <v>49</v>
      </c>
      <c r="E60" s="7" t="s">
        <v>50</v>
      </c>
      <c r="F60" s="18">
        <v>1</v>
      </c>
      <c r="G60" s="7" t="s">
        <v>37</v>
      </c>
      <c r="H60" s="18" t="s">
        <v>221</v>
      </c>
      <c r="I60" s="6" t="s">
        <v>39</v>
      </c>
      <c r="J60" s="23">
        <v>521.70000000000005</v>
      </c>
      <c r="K60" s="8">
        <v>21</v>
      </c>
      <c r="L60" s="9">
        <f t="shared" si="0"/>
        <v>631.25700000000006</v>
      </c>
      <c r="M60" s="10">
        <v>46050</v>
      </c>
      <c r="N60" s="24" t="s">
        <v>53</v>
      </c>
      <c r="O60" s="11"/>
      <c r="P60" s="5" t="str">
        <f>IFERROR(VLOOKUP(O60,'[1]Tablas-Gala'!$V$4:$W$15,2,FALSE)," ")</f>
        <v xml:space="preserve"> </v>
      </c>
      <c r="Q60" s="6"/>
      <c r="R60" s="5" t="str">
        <f>IFERROR(VLOOKUP(Q60,'[1]Tablas-Gala'!$Z$4:$AA$21,2,FALSE)," ")</f>
        <v xml:space="preserve"> </v>
      </c>
      <c r="S60" s="12"/>
      <c r="T60" s="12"/>
      <c r="U60" s="14" t="str">
        <f>IFERROR(VLOOKUP(T60,'[1]Tablas-Gala'!$AG$4:$AH$113,2,FALSE)," ")</f>
        <v xml:space="preserve"> </v>
      </c>
      <c r="V60" s="15" t="str">
        <f t="shared" si="2"/>
        <v xml:space="preserve"> - </v>
      </c>
      <c r="W60" s="16"/>
      <c r="X60" s="6"/>
      <c r="Y60" s="5" t="str">
        <f>IFERROR(VLOOKUP(X60,'[1]Tablas-Gala'!$V$4:$W$15,2,FALSE)," ")</f>
        <v xml:space="preserve"> </v>
      </c>
      <c r="Z60" s="6"/>
      <c r="AA60" s="5" t="str">
        <f>IFERROR(VLOOKUP(Z60,'[1]Tablas-Gala'!$Z$4:$AA$21,2,FALSE)," ")</f>
        <v xml:space="preserve"> </v>
      </c>
      <c r="AB60" s="6"/>
      <c r="AC60" s="11"/>
      <c r="AD60" s="19"/>
      <c r="AE60" s="22" t="str">
        <f t="shared" si="1"/>
        <v>-</v>
      </c>
      <c r="AF60" s="16"/>
    </row>
    <row r="61" spans="1:32" ht="43.5" x14ac:dyDescent="0.35">
      <c r="A61" s="5" t="s">
        <v>222</v>
      </c>
      <c r="B61" s="5" t="s">
        <v>223</v>
      </c>
      <c r="C61" s="6" t="s">
        <v>65</v>
      </c>
      <c r="D61" s="6" t="s">
        <v>35</v>
      </c>
      <c r="E61" s="7" t="s">
        <v>36</v>
      </c>
      <c r="F61" s="18">
        <v>15</v>
      </c>
      <c r="G61" s="7" t="s">
        <v>37</v>
      </c>
      <c r="H61" s="18" t="s">
        <v>224</v>
      </c>
      <c r="I61" s="6" t="s">
        <v>39</v>
      </c>
      <c r="J61" s="23">
        <v>505</v>
      </c>
      <c r="K61" s="8">
        <v>21</v>
      </c>
      <c r="L61" s="9">
        <f t="shared" si="0"/>
        <v>611.04999999999995</v>
      </c>
      <c r="M61" s="10">
        <v>46055</v>
      </c>
      <c r="N61" s="24" t="s">
        <v>108</v>
      </c>
      <c r="O61" s="11"/>
      <c r="P61" s="5" t="str">
        <f>IFERROR(VLOOKUP(O61,'[1]Tablas-Gala'!$V$4:$W$15,2,FALSE)," ")</f>
        <v xml:space="preserve"> </v>
      </c>
      <c r="Q61" s="6"/>
      <c r="R61" s="5" t="str">
        <f>IFERROR(VLOOKUP(Q61,'[1]Tablas-Gala'!$Z$4:$AA$21,2,FALSE)," ")</f>
        <v xml:space="preserve"> </v>
      </c>
      <c r="S61" s="12"/>
      <c r="T61" s="12"/>
      <c r="U61" s="14" t="str">
        <f>IFERROR(VLOOKUP(T61,'[1]Tablas-Gala'!$AG$4:$AH$113,2,FALSE)," ")</f>
        <v xml:space="preserve"> </v>
      </c>
      <c r="V61" s="15" t="str">
        <f t="shared" si="2"/>
        <v xml:space="preserve"> - </v>
      </c>
      <c r="W61" s="16"/>
      <c r="X61" s="6"/>
      <c r="Y61" s="5" t="str">
        <f>IFERROR(VLOOKUP(X61,'[1]Tablas-Gala'!$V$4:$W$15,2,FALSE)," ")</f>
        <v xml:space="preserve"> </v>
      </c>
      <c r="Z61" s="6"/>
      <c r="AA61" s="5" t="str">
        <f>IFERROR(VLOOKUP(Z61,'[1]Tablas-Gala'!$Z$4:$AA$21,2,FALSE)," ")</f>
        <v xml:space="preserve"> </v>
      </c>
      <c r="AB61" s="6"/>
      <c r="AC61" s="11"/>
      <c r="AD61" s="19"/>
      <c r="AE61" s="22" t="str">
        <f t="shared" si="1"/>
        <v>-</v>
      </c>
      <c r="AF61" s="16"/>
    </row>
    <row r="62" spans="1:32" ht="58" x14ac:dyDescent="0.35">
      <c r="A62" s="5" t="s">
        <v>225</v>
      </c>
      <c r="B62" s="5" t="s">
        <v>226</v>
      </c>
      <c r="C62" s="6" t="s">
        <v>48</v>
      </c>
      <c r="D62" s="6" t="s">
        <v>49</v>
      </c>
      <c r="E62" s="7" t="s">
        <v>50</v>
      </c>
      <c r="F62" s="18">
        <v>1</v>
      </c>
      <c r="G62" s="7" t="s">
        <v>112</v>
      </c>
      <c r="H62" s="18" t="s">
        <v>227</v>
      </c>
      <c r="I62" s="6" t="s">
        <v>39</v>
      </c>
      <c r="J62" s="23">
        <v>80</v>
      </c>
      <c r="K62" s="8">
        <v>21</v>
      </c>
      <c r="L62" s="9">
        <f t="shared" si="0"/>
        <v>96.8</v>
      </c>
      <c r="M62" s="10">
        <v>46058</v>
      </c>
      <c r="N62" s="24" t="s">
        <v>58</v>
      </c>
      <c r="O62" s="11"/>
      <c r="P62" s="5" t="str">
        <f>IFERROR(VLOOKUP(O62,'[1]Tablas-Gala'!$V$4:$W$15,2,FALSE)," ")</f>
        <v xml:space="preserve"> </v>
      </c>
      <c r="Q62" s="6"/>
      <c r="R62" s="5" t="str">
        <f>IFERROR(VLOOKUP(Q62,'[1]Tablas-Gala'!$Z$4:$AA$21,2,FALSE)," ")</f>
        <v xml:space="preserve"> </v>
      </c>
      <c r="S62" s="12"/>
      <c r="T62" s="12"/>
      <c r="U62" s="14" t="str">
        <f>IFERROR(VLOOKUP(T62,'[1]Tablas-Gala'!$AG$4:$AH$113,2,FALSE)," ")</f>
        <v xml:space="preserve"> </v>
      </c>
      <c r="V62" s="15" t="str">
        <f t="shared" si="2"/>
        <v xml:space="preserve"> - </v>
      </c>
      <c r="W62" s="16"/>
      <c r="X62" s="6"/>
      <c r="Y62" s="5" t="str">
        <f>IFERROR(VLOOKUP(X62,'[1]Tablas-Gala'!$V$4:$W$15,2,FALSE)," ")</f>
        <v xml:space="preserve"> </v>
      </c>
      <c r="Z62" s="6"/>
      <c r="AA62" s="5" t="str">
        <f>IFERROR(VLOOKUP(Z62,'[1]Tablas-Gala'!$Z$4:$AA$21,2,FALSE)," ")</f>
        <v xml:space="preserve"> </v>
      </c>
      <c r="AB62" s="6"/>
      <c r="AC62" s="11"/>
      <c r="AD62" s="19"/>
      <c r="AE62" s="22" t="str">
        <f t="shared" si="1"/>
        <v>-</v>
      </c>
      <c r="AF62" s="16"/>
    </row>
    <row r="63" spans="1:32" ht="43.5" x14ac:dyDescent="0.35">
      <c r="A63" s="5" t="s">
        <v>228</v>
      </c>
      <c r="B63" s="5" t="s">
        <v>229</v>
      </c>
      <c r="C63" s="6" t="s">
        <v>48</v>
      </c>
      <c r="D63" s="6" t="s">
        <v>35</v>
      </c>
      <c r="E63" s="7" t="s">
        <v>36</v>
      </c>
      <c r="F63" s="18">
        <v>11</v>
      </c>
      <c r="G63" s="7" t="s">
        <v>37</v>
      </c>
      <c r="H63" s="18" t="s">
        <v>230</v>
      </c>
      <c r="I63" s="6" t="s">
        <v>39</v>
      </c>
      <c r="J63" s="23">
        <v>14155</v>
      </c>
      <c r="K63" s="8">
        <v>21</v>
      </c>
      <c r="L63" s="9">
        <f t="shared" si="0"/>
        <v>17127.55</v>
      </c>
      <c r="M63" s="10">
        <v>46024</v>
      </c>
      <c r="N63" s="24" t="s">
        <v>40</v>
      </c>
      <c r="O63" s="11"/>
      <c r="P63" s="5" t="str">
        <f>IFERROR(VLOOKUP(O63,'[1]Tablas-Gala'!$V$4:$W$15,2,FALSE)," ")</f>
        <v xml:space="preserve"> </v>
      </c>
      <c r="Q63" s="6"/>
      <c r="R63" s="5" t="str">
        <f>IFERROR(VLOOKUP(Q63,'[1]Tablas-Gala'!$Z$4:$AA$21,2,FALSE)," ")</f>
        <v xml:space="preserve"> </v>
      </c>
      <c r="S63" s="12"/>
      <c r="T63" s="12"/>
      <c r="U63" s="14" t="str">
        <f>IFERROR(VLOOKUP(T63,'[1]Tablas-Gala'!$AG$4:$AH$113,2,FALSE)," ")</f>
        <v xml:space="preserve"> </v>
      </c>
      <c r="V63" s="15" t="str">
        <f t="shared" si="2"/>
        <v xml:space="preserve"> - </v>
      </c>
      <c r="W63" s="16"/>
      <c r="X63" s="6"/>
      <c r="Y63" s="5" t="str">
        <f>IFERROR(VLOOKUP(X63,'[1]Tablas-Gala'!$V$4:$W$15,2,FALSE)," ")</f>
        <v xml:space="preserve"> </v>
      </c>
      <c r="Z63" s="6"/>
      <c r="AA63" s="5" t="str">
        <f>IFERROR(VLOOKUP(Z63,'[1]Tablas-Gala'!$Z$4:$AA$21,2,FALSE)," ")</f>
        <v xml:space="preserve"> </v>
      </c>
      <c r="AB63" s="6"/>
      <c r="AC63" s="11"/>
      <c r="AD63" s="19"/>
      <c r="AE63" s="22" t="str">
        <f t="shared" si="1"/>
        <v>-</v>
      </c>
      <c r="AF63" s="16"/>
    </row>
    <row r="64" spans="1:32" ht="43.5" x14ac:dyDescent="0.35">
      <c r="A64" s="5" t="s">
        <v>231</v>
      </c>
      <c r="B64" s="5" t="s">
        <v>232</v>
      </c>
      <c r="C64" s="6" t="s">
        <v>65</v>
      </c>
      <c r="D64" s="6" t="s">
        <v>35</v>
      </c>
      <c r="E64" s="7" t="s">
        <v>36</v>
      </c>
      <c r="F64" s="18">
        <v>10</v>
      </c>
      <c r="G64" s="7" t="s">
        <v>37</v>
      </c>
      <c r="H64" s="18" t="s">
        <v>233</v>
      </c>
      <c r="I64" s="6" t="s">
        <v>39</v>
      </c>
      <c r="J64" s="23">
        <v>6750</v>
      </c>
      <c r="K64" s="8">
        <v>21</v>
      </c>
      <c r="L64" s="9">
        <f t="shared" si="0"/>
        <v>8167.5</v>
      </c>
      <c r="M64" s="10">
        <v>46024</v>
      </c>
      <c r="N64" s="24" t="s">
        <v>40</v>
      </c>
      <c r="O64" s="11"/>
      <c r="P64" s="5" t="str">
        <f>IFERROR(VLOOKUP(O64,'[1]Tablas-Gala'!$V$4:$W$15,2,FALSE)," ")</f>
        <v xml:space="preserve"> </v>
      </c>
      <c r="Q64" s="6"/>
      <c r="R64" s="5" t="str">
        <f>IFERROR(VLOOKUP(Q64,'[1]Tablas-Gala'!$Z$4:$AA$21,2,FALSE)," ")</f>
        <v xml:space="preserve"> </v>
      </c>
      <c r="S64" s="12"/>
      <c r="T64" s="12"/>
      <c r="U64" s="14" t="str">
        <f>IFERROR(VLOOKUP(T64,'[1]Tablas-Gala'!$AG$4:$AH$113,2,FALSE)," ")</f>
        <v xml:space="preserve"> </v>
      </c>
      <c r="V64" s="15" t="str">
        <f t="shared" si="2"/>
        <v xml:space="preserve"> - </v>
      </c>
      <c r="W64" s="16"/>
      <c r="X64" s="6"/>
      <c r="Y64" s="5" t="str">
        <f>IFERROR(VLOOKUP(X64,'[1]Tablas-Gala'!$V$4:$W$15,2,FALSE)," ")</f>
        <v xml:space="preserve"> </v>
      </c>
      <c r="Z64" s="6"/>
      <c r="AA64" s="5" t="str">
        <f>IFERROR(VLOOKUP(Z64,'[1]Tablas-Gala'!$Z$4:$AA$21,2,FALSE)," ")</f>
        <v xml:space="preserve"> </v>
      </c>
      <c r="AB64" s="6"/>
      <c r="AC64" s="11"/>
      <c r="AD64" s="19"/>
      <c r="AE64" s="22" t="str">
        <f t="shared" si="1"/>
        <v>-</v>
      </c>
      <c r="AF64" s="16"/>
    </row>
    <row r="65" spans="1:32" ht="29" x14ac:dyDescent="0.35">
      <c r="A65" s="5" t="s">
        <v>234</v>
      </c>
      <c r="B65" s="5" t="s">
        <v>235</v>
      </c>
      <c r="C65" s="6" t="s">
        <v>48</v>
      </c>
      <c r="D65" s="6" t="s">
        <v>49</v>
      </c>
      <c r="E65" s="7" t="s">
        <v>50</v>
      </c>
      <c r="F65" s="18">
        <v>1</v>
      </c>
      <c r="G65" s="7" t="s">
        <v>37</v>
      </c>
      <c r="H65" s="18" t="s">
        <v>236</v>
      </c>
      <c r="I65" s="6" t="s">
        <v>39</v>
      </c>
      <c r="J65" s="23">
        <v>11139</v>
      </c>
      <c r="K65" s="8">
        <v>21</v>
      </c>
      <c r="L65" s="9">
        <f t="shared" si="0"/>
        <v>13478.19</v>
      </c>
      <c r="M65" s="10">
        <v>46029</v>
      </c>
      <c r="N65" s="24" t="s">
        <v>108</v>
      </c>
      <c r="O65" s="11"/>
      <c r="P65" s="5" t="str">
        <f>IFERROR(VLOOKUP(O65,'[1]Tablas-Gala'!$V$4:$W$15,2,FALSE)," ")</f>
        <v xml:space="preserve"> </v>
      </c>
      <c r="Q65" s="6"/>
      <c r="R65" s="5" t="str">
        <f>IFERROR(VLOOKUP(Q65,'[1]Tablas-Gala'!$Z$4:$AA$21,2,FALSE)," ")</f>
        <v xml:space="preserve"> </v>
      </c>
      <c r="S65" s="12"/>
      <c r="T65" s="12"/>
      <c r="U65" s="14" t="str">
        <f>IFERROR(VLOOKUP(T65,'[1]Tablas-Gala'!$AG$4:$AH$113,2,FALSE)," ")</f>
        <v xml:space="preserve"> </v>
      </c>
      <c r="V65" s="15" t="str">
        <f t="shared" si="2"/>
        <v xml:space="preserve"> - </v>
      </c>
      <c r="W65" s="16"/>
      <c r="X65" s="6"/>
      <c r="Y65" s="5" t="str">
        <f>IFERROR(VLOOKUP(X65,'[1]Tablas-Gala'!$V$4:$W$15,2,FALSE)," ")</f>
        <v xml:space="preserve"> </v>
      </c>
      <c r="Z65" s="6"/>
      <c r="AA65" s="5" t="str">
        <f>IFERROR(VLOOKUP(Z65,'[1]Tablas-Gala'!$Z$4:$AA$21,2,FALSE)," ")</f>
        <v xml:space="preserve"> </v>
      </c>
      <c r="AB65" s="6"/>
      <c r="AC65" s="11"/>
      <c r="AD65" s="19"/>
      <c r="AE65" s="22" t="str">
        <f t="shared" si="1"/>
        <v>-</v>
      </c>
      <c r="AF65" s="16"/>
    </row>
    <row r="66" spans="1:32" ht="29" x14ac:dyDescent="0.35">
      <c r="A66" s="5" t="s">
        <v>237</v>
      </c>
      <c r="B66" s="5" t="s">
        <v>238</v>
      </c>
      <c r="C66" s="6" t="s">
        <v>65</v>
      </c>
      <c r="D66" s="6" t="s">
        <v>35</v>
      </c>
      <c r="E66" s="7" t="s">
        <v>36</v>
      </c>
      <c r="F66" s="18">
        <v>3</v>
      </c>
      <c r="G66" s="7" t="s">
        <v>37</v>
      </c>
      <c r="H66" s="18" t="s">
        <v>239</v>
      </c>
      <c r="I66" s="6" t="s">
        <v>39</v>
      </c>
      <c r="J66" s="23">
        <v>4500</v>
      </c>
      <c r="K66" s="8">
        <v>21</v>
      </c>
      <c r="L66" s="9">
        <f t="shared" si="0"/>
        <v>5445</v>
      </c>
      <c r="M66" s="10">
        <v>46063</v>
      </c>
      <c r="N66" s="24" t="s">
        <v>108</v>
      </c>
      <c r="O66" s="11"/>
      <c r="P66" s="5" t="str">
        <f>IFERROR(VLOOKUP(O66,'[1]Tablas-Gala'!$V$4:$W$15,2,FALSE)," ")</f>
        <v xml:space="preserve"> </v>
      </c>
      <c r="Q66" s="6"/>
      <c r="R66" s="5" t="str">
        <f>IFERROR(VLOOKUP(Q66,'[1]Tablas-Gala'!$Z$4:$AA$21,2,FALSE)," ")</f>
        <v xml:space="preserve"> </v>
      </c>
      <c r="S66" s="12"/>
      <c r="T66" s="12"/>
      <c r="U66" s="14" t="str">
        <f>IFERROR(VLOOKUP(T66,'[1]Tablas-Gala'!$AG$4:$AH$113,2,FALSE)," ")</f>
        <v xml:space="preserve"> </v>
      </c>
      <c r="V66" s="15" t="str">
        <f t="shared" si="2"/>
        <v xml:space="preserve"> - </v>
      </c>
      <c r="W66" s="16"/>
      <c r="X66" s="6"/>
      <c r="Y66" s="5" t="str">
        <f>IFERROR(VLOOKUP(X66,'[1]Tablas-Gala'!$V$4:$W$15,2,FALSE)," ")</f>
        <v xml:space="preserve"> </v>
      </c>
      <c r="Z66" s="6"/>
      <c r="AA66" s="5" t="str">
        <f>IFERROR(VLOOKUP(Z66,'[1]Tablas-Gala'!$Z$4:$AA$21,2,FALSE)," ")</f>
        <v xml:space="preserve"> </v>
      </c>
      <c r="AB66" s="6"/>
      <c r="AC66" s="11"/>
      <c r="AD66" s="19"/>
      <c r="AE66" s="22" t="str">
        <f t="shared" si="1"/>
        <v>-</v>
      </c>
      <c r="AF66" s="16"/>
    </row>
    <row r="67" spans="1:32" ht="43.5" x14ac:dyDescent="0.35">
      <c r="A67" s="5" t="s">
        <v>240</v>
      </c>
      <c r="B67" s="5" t="s">
        <v>241</v>
      </c>
      <c r="C67" s="6" t="s">
        <v>48</v>
      </c>
      <c r="D67" s="6" t="s">
        <v>35</v>
      </c>
      <c r="E67" s="7" t="s">
        <v>36</v>
      </c>
      <c r="F67" s="18">
        <v>1</v>
      </c>
      <c r="G67" s="7" t="s">
        <v>112</v>
      </c>
      <c r="H67" s="18" t="s">
        <v>242</v>
      </c>
      <c r="I67" s="6" t="s">
        <v>39</v>
      </c>
      <c r="J67" s="23">
        <v>240</v>
      </c>
      <c r="K67" s="8">
        <v>21</v>
      </c>
      <c r="L67" s="9">
        <f t="shared" ref="L67:L100" si="3">IF(K67="Diferentes IVAs","Informar dato",J67+(J67*K67/100))</f>
        <v>290.39999999999998</v>
      </c>
      <c r="M67" s="10">
        <v>46066</v>
      </c>
      <c r="N67" s="24" t="s">
        <v>40</v>
      </c>
      <c r="O67" s="11"/>
      <c r="P67" s="5" t="str">
        <f>IFERROR(VLOOKUP(O67,'[1]Tablas-Gala'!$V$4:$W$15,2,FALSE)," ")</f>
        <v xml:space="preserve"> </v>
      </c>
      <c r="Q67" s="6"/>
      <c r="R67" s="5" t="str">
        <f>IFERROR(VLOOKUP(Q67,'[1]Tablas-Gala'!$Z$4:$AA$21,2,FALSE)," ")</f>
        <v xml:space="preserve"> </v>
      </c>
      <c r="S67" s="12"/>
      <c r="T67" s="12"/>
      <c r="U67" s="14" t="str">
        <f>IFERROR(VLOOKUP(T67,'[1]Tablas-Gala'!$AG$4:$AH$113,2,FALSE)," ")</f>
        <v xml:space="preserve"> </v>
      </c>
      <c r="V67" s="15" t="str">
        <f t="shared" si="2"/>
        <v xml:space="preserve"> - </v>
      </c>
      <c r="W67" s="16"/>
      <c r="X67" s="6"/>
      <c r="Y67" s="5" t="str">
        <f>IFERROR(VLOOKUP(X67,'[1]Tablas-Gala'!$V$4:$W$15,2,FALSE)," ")</f>
        <v xml:space="preserve"> </v>
      </c>
      <c r="Z67" s="6"/>
      <c r="AA67" s="5" t="str">
        <f>IFERROR(VLOOKUP(Z67,'[1]Tablas-Gala'!$Z$4:$AA$21,2,FALSE)," ")</f>
        <v xml:space="preserve"> </v>
      </c>
      <c r="AB67" s="6"/>
      <c r="AC67" s="11"/>
      <c r="AD67" s="19"/>
      <c r="AE67" s="22" t="str">
        <f t="shared" ref="AE67:AE100" si="4">IF(X67="RRF",AC67,CONCATENATE(X67,"-",Z67))</f>
        <v>-</v>
      </c>
      <c r="AF67" s="16"/>
    </row>
    <row r="68" spans="1:32" ht="29" x14ac:dyDescent="0.35">
      <c r="A68" s="5" t="s">
        <v>243</v>
      </c>
      <c r="B68" s="5" t="s">
        <v>55</v>
      </c>
      <c r="C68" s="6" t="s">
        <v>48</v>
      </c>
      <c r="D68" s="6" t="s">
        <v>49</v>
      </c>
      <c r="E68" s="7" t="s">
        <v>50</v>
      </c>
      <c r="F68" s="18">
        <v>1</v>
      </c>
      <c r="G68" s="7" t="s">
        <v>37</v>
      </c>
      <c r="H68" s="18" t="s">
        <v>56</v>
      </c>
      <c r="I68" s="6" t="s">
        <v>39</v>
      </c>
      <c r="J68" s="23">
        <v>410.06</v>
      </c>
      <c r="K68" s="8">
        <v>21</v>
      </c>
      <c r="L68" s="9">
        <f t="shared" si="3"/>
        <v>496.17259999999999</v>
      </c>
      <c r="M68" s="10">
        <v>46066</v>
      </c>
      <c r="N68" s="24" t="s">
        <v>58</v>
      </c>
      <c r="O68" s="11"/>
      <c r="P68" s="5" t="str">
        <f>IFERROR(VLOOKUP(O68,'[1]Tablas-Gala'!$V$4:$W$15,2,FALSE)," ")</f>
        <v xml:space="preserve"> </v>
      </c>
      <c r="Q68" s="6"/>
      <c r="R68" s="5" t="str">
        <f>IFERROR(VLOOKUP(Q68,'[1]Tablas-Gala'!$Z$4:$AA$21,2,FALSE)," ")</f>
        <v xml:space="preserve"> </v>
      </c>
      <c r="S68" s="12"/>
      <c r="T68" s="12"/>
      <c r="U68" s="14" t="str">
        <f>IFERROR(VLOOKUP(T68,'[1]Tablas-Gala'!$AG$4:$AH$113,2,FALSE)," ")</f>
        <v xml:space="preserve"> </v>
      </c>
      <c r="V68" s="15" t="str">
        <f t="shared" ref="V68:V100" si="5">IF(O68="RRF",T68,CONCATENATE(O68," - ",Q68))</f>
        <v xml:space="preserve"> - </v>
      </c>
      <c r="W68" s="16"/>
      <c r="X68" s="6"/>
      <c r="Y68" s="5" t="str">
        <f>IFERROR(VLOOKUP(X68,'[1]Tablas-Gala'!$V$4:$W$15,2,FALSE)," ")</f>
        <v xml:space="preserve"> </v>
      </c>
      <c r="Z68" s="6"/>
      <c r="AA68" s="5" t="str">
        <f>IFERROR(VLOOKUP(Z68,'[1]Tablas-Gala'!$Z$4:$AA$21,2,FALSE)," ")</f>
        <v xml:space="preserve"> </v>
      </c>
      <c r="AB68" s="6"/>
      <c r="AC68" s="11"/>
      <c r="AD68" s="19"/>
      <c r="AE68" s="22" t="str">
        <f t="shared" si="4"/>
        <v>-</v>
      </c>
      <c r="AF68" s="16"/>
    </row>
    <row r="69" spans="1:32" ht="29" x14ac:dyDescent="0.35">
      <c r="A69" s="5" t="s">
        <v>244</v>
      </c>
      <c r="B69" s="5" t="s">
        <v>245</v>
      </c>
      <c r="C69" s="6" t="s">
        <v>48</v>
      </c>
      <c r="D69" s="6" t="s">
        <v>49</v>
      </c>
      <c r="E69" s="7" t="s">
        <v>50</v>
      </c>
      <c r="F69" s="18">
        <v>1</v>
      </c>
      <c r="G69" s="7" t="s">
        <v>37</v>
      </c>
      <c r="H69" s="18" t="s">
        <v>169</v>
      </c>
      <c r="I69" s="6" t="s">
        <v>39</v>
      </c>
      <c r="J69" s="23">
        <v>283.17</v>
      </c>
      <c r="K69" s="8">
        <v>21</v>
      </c>
      <c r="L69" s="9">
        <f t="shared" si="3"/>
        <v>342.63570000000004</v>
      </c>
      <c r="M69" s="10">
        <v>46071</v>
      </c>
      <c r="N69" s="24" t="s">
        <v>58</v>
      </c>
      <c r="O69" s="11"/>
      <c r="P69" s="5" t="str">
        <f>IFERROR(VLOOKUP(O69,'[1]Tablas-Gala'!$V$4:$W$15,2,FALSE)," ")</f>
        <v xml:space="preserve"> </v>
      </c>
      <c r="Q69" s="6"/>
      <c r="R69" s="5" t="str">
        <f>IFERROR(VLOOKUP(Q69,'[1]Tablas-Gala'!$Z$4:$AA$21,2,FALSE)," ")</f>
        <v xml:space="preserve"> </v>
      </c>
      <c r="S69" s="12"/>
      <c r="T69" s="12"/>
      <c r="U69" s="14" t="str">
        <f>IFERROR(VLOOKUP(T69,'[1]Tablas-Gala'!$AG$4:$AH$113,2,FALSE)," ")</f>
        <v xml:space="preserve"> </v>
      </c>
      <c r="V69" s="15" t="str">
        <f t="shared" si="5"/>
        <v xml:space="preserve"> - </v>
      </c>
      <c r="W69" s="16"/>
      <c r="X69" s="6"/>
      <c r="Y69" s="5" t="str">
        <f>IFERROR(VLOOKUP(X69,'[1]Tablas-Gala'!$V$4:$W$15,2,FALSE)," ")</f>
        <v xml:space="preserve"> </v>
      </c>
      <c r="Z69" s="6"/>
      <c r="AA69" s="5" t="str">
        <f>IFERROR(VLOOKUP(Z69,'[1]Tablas-Gala'!$Z$4:$AA$21,2,FALSE)," ")</f>
        <v xml:space="preserve"> </v>
      </c>
      <c r="AB69" s="6"/>
      <c r="AC69" s="11"/>
      <c r="AD69" s="19"/>
      <c r="AE69" s="22" t="str">
        <f t="shared" si="4"/>
        <v>-</v>
      </c>
      <c r="AF69" s="16"/>
    </row>
    <row r="70" spans="1:32" ht="43.5" x14ac:dyDescent="0.35">
      <c r="A70" s="5" t="s">
        <v>246</v>
      </c>
      <c r="B70" s="5" t="s">
        <v>247</v>
      </c>
      <c r="C70" s="6" t="s">
        <v>65</v>
      </c>
      <c r="D70" s="6" t="s">
        <v>49</v>
      </c>
      <c r="E70" s="7" t="s">
        <v>50</v>
      </c>
      <c r="F70" s="18">
        <v>1</v>
      </c>
      <c r="G70" s="7" t="s">
        <v>37</v>
      </c>
      <c r="H70" s="18" t="s">
        <v>248</v>
      </c>
      <c r="I70" s="6" t="s">
        <v>39</v>
      </c>
      <c r="J70" s="23">
        <v>440</v>
      </c>
      <c r="K70" s="8">
        <v>21</v>
      </c>
      <c r="L70" s="9">
        <f t="shared" si="3"/>
        <v>532.4</v>
      </c>
      <c r="M70" s="10">
        <v>46065</v>
      </c>
      <c r="N70" s="24" t="s">
        <v>108</v>
      </c>
      <c r="O70" s="11"/>
      <c r="P70" s="5" t="str">
        <f>IFERROR(VLOOKUP(O70,'[1]Tablas-Gala'!$V$4:$W$15,2,FALSE)," ")</f>
        <v xml:space="preserve"> </v>
      </c>
      <c r="Q70" s="6"/>
      <c r="R70" s="5" t="str">
        <f>IFERROR(VLOOKUP(Q70,'[1]Tablas-Gala'!$Z$4:$AA$21,2,FALSE)," ")</f>
        <v xml:space="preserve"> </v>
      </c>
      <c r="S70" s="12"/>
      <c r="T70" s="12"/>
      <c r="U70" s="14" t="str">
        <f>IFERROR(VLOOKUP(T70,'[1]Tablas-Gala'!$AG$4:$AH$113,2,FALSE)," ")</f>
        <v xml:space="preserve"> </v>
      </c>
      <c r="V70" s="15" t="str">
        <f t="shared" si="5"/>
        <v xml:space="preserve"> - </v>
      </c>
      <c r="W70" s="16"/>
      <c r="X70" s="6"/>
      <c r="Y70" s="5" t="str">
        <f>IFERROR(VLOOKUP(X70,'[1]Tablas-Gala'!$V$4:$W$15,2,FALSE)," ")</f>
        <v xml:space="preserve"> </v>
      </c>
      <c r="Z70" s="6"/>
      <c r="AA70" s="5" t="str">
        <f>IFERROR(VLOOKUP(Z70,'[1]Tablas-Gala'!$Z$4:$AA$21,2,FALSE)," ")</f>
        <v xml:space="preserve"> </v>
      </c>
      <c r="AB70" s="6"/>
      <c r="AC70" s="11"/>
      <c r="AD70" s="19"/>
      <c r="AE70" s="22" t="str">
        <f t="shared" si="4"/>
        <v>-</v>
      </c>
      <c r="AF70" s="16"/>
    </row>
    <row r="71" spans="1:32" ht="29" x14ac:dyDescent="0.35">
      <c r="A71" s="5" t="s">
        <v>249</v>
      </c>
      <c r="B71" s="5" t="s">
        <v>250</v>
      </c>
      <c r="C71" s="6" t="s">
        <v>65</v>
      </c>
      <c r="D71" s="6" t="s">
        <v>35</v>
      </c>
      <c r="E71" s="7" t="s">
        <v>187</v>
      </c>
      <c r="F71" s="18">
        <v>1</v>
      </c>
      <c r="G71" s="7" t="s">
        <v>37</v>
      </c>
      <c r="H71" s="18" t="s">
        <v>101</v>
      </c>
      <c r="I71" s="6" t="s">
        <v>39</v>
      </c>
      <c r="J71" s="23">
        <v>220</v>
      </c>
      <c r="K71" s="8">
        <v>21</v>
      </c>
      <c r="L71" s="9">
        <f t="shared" si="3"/>
        <v>266.2</v>
      </c>
      <c r="M71" s="10">
        <v>46045</v>
      </c>
      <c r="N71" s="24" t="s">
        <v>108</v>
      </c>
      <c r="O71" s="11"/>
      <c r="P71" s="5" t="str">
        <f>IFERROR(VLOOKUP(O71,'[1]Tablas-Gala'!$V$4:$W$15,2,FALSE)," ")</f>
        <v xml:space="preserve"> </v>
      </c>
      <c r="Q71" s="6"/>
      <c r="R71" s="5" t="str">
        <f>IFERROR(VLOOKUP(Q71,'[1]Tablas-Gala'!$Z$4:$AA$21,2,FALSE)," ")</f>
        <v xml:space="preserve"> </v>
      </c>
      <c r="S71" s="12"/>
      <c r="T71" s="12"/>
      <c r="U71" s="14" t="str">
        <f>IFERROR(VLOOKUP(T71,'[1]Tablas-Gala'!$AG$4:$AH$113,2,FALSE)," ")</f>
        <v xml:space="preserve"> </v>
      </c>
      <c r="V71" s="15" t="str">
        <f t="shared" si="5"/>
        <v xml:space="preserve"> - </v>
      </c>
      <c r="W71" s="16"/>
      <c r="X71" s="6"/>
      <c r="Y71" s="5" t="str">
        <f>IFERROR(VLOOKUP(X71,'[1]Tablas-Gala'!$V$4:$W$15,2,FALSE)," ")</f>
        <v xml:space="preserve"> </v>
      </c>
      <c r="Z71" s="6"/>
      <c r="AA71" s="5" t="str">
        <f>IFERROR(VLOOKUP(Z71,'[1]Tablas-Gala'!$Z$4:$AA$21,2,FALSE)," ")</f>
        <v xml:space="preserve"> </v>
      </c>
      <c r="AB71" s="6"/>
      <c r="AC71" s="11"/>
      <c r="AD71" s="19"/>
      <c r="AE71" s="22" t="str">
        <f t="shared" si="4"/>
        <v>-</v>
      </c>
      <c r="AF71" s="16"/>
    </row>
    <row r="72" spans="1:32" ht="43.5" x14ac:dyDescent="0.35">
      <c r="A72" s="5" t="s">
        <v>251</v>
      </c>
      <c r="B72" s="5" t="s">
        <v>252</v>
      </c>
      <c r="C72" s="6" t="s">
        <v>65</v>
      </c>
      <c r="D72" s="6" t="s">
        <v>35</v>
      </c>
      <c r="E72" s="7" t="s">
        <v>187</v>
      </c>
      <c r="F72" s="18">
        <v>1</v>
      </c>
      <c r="G72" s="7" t="s">
        <v>37</v>
      </c>
      <c r="H72" s="18" t="s">
        <v>101</v>
      </c>
      <c r="I72" s="6" t="s">
        <v>39</v>
      </c>
      <c r="J72" s="23">
        <v>380</v>
      </c>
      <c r="K72" s="8">
        <v>21</v>
      </c>
      <c r="L72" s="9">
        <f t="shared" si="3"/>
        <v>459.8</v>
      </c>
      <c r="M72" s="10">
        <v>46035</v>
      </c>
      <c r="N72" s="24" t="s">
        <v>108</v>
      </c>
      <c r="O72" s="11"/>
      <c r="P72" s="5" t="str">
        <f>IFERROR(VLOOKUP(O72,'[1]Tablas-Gala'!$V$4:$W$15,2,FALSE)," ")</f>
        <v xml:space="preserve"> </v>
      </c>
      <c r="Q72" s="6"/>
      <c r="R72" s="5" t="str">
        <f>IFERROR(VLOOKUP(Q72,'[1]Tablas-Gala'!$Z$4:$AA$21,2,FALSE)," ")</f>
        <v xml:space="preserve"> </v>
      </c>
      <c r="S72" s="12"/>
      <c r="T72" s="12"/>
      <c r="U72" s="14" t="str">
        <f>IFERROR(VLOOKUP(T72,'[1]Tablas-Gala'!$AG$4:$AH$113,2,FALSE)," ")</f>
        <v xml:space="preserve"> </v>
      </c>
      <c r="V72" s="15" t="str">
        <f t="shared" si="5"/>
        <v xml:space="preserve"> - </v>
      </c>
      <c r="W72" s="16"/>
      <c r="X72" s="6"/>
      <c r="Y72" s="5" t="str">
        <f>IFERROR(VLOOKUP(X72,'[1]Tablas-Gala'!$V$4:$W$15,2,FALSE)," ")</f>
        <v xml:space="preserve"> </v>
      </c>
      <c r="Z72" s="6"/>
      <c r="AA72" s="5" t="str">
        <f>IFERROR(VLOOKUP(Z72,'[1]Tablas-Gala'!$Z$4:$AA$21,2,FALSE)," ")</f>
        <v xml:space="preserve"> </v>
      </c>
      <c r="AB72" s="6"/>
      <c r="AC72" s="11"/>
      <c r="AD72" s="19"/>
      <c r="AE72" s="22" t="str">
        <f t="shared" si="4"/>
        <v>-</v>
      </c>
      <c r="AF72" s="16"/>
    </row>
    <row r="73" spans="1:32" ht="43.5" x14ac:dyDescent="0.35">
      <c r="A73" s="5" t="s">
        <v>253</v>
      </c>
      <c r="B73" s="5" t="s">
        <v>254</v>
      </c>
      <c r="C73" s="6" t="s">
        <v>48</v>
      </c>
      <c r="D73" s="6" t="s">
        <v>35</v>
      </c>
      <c r="E73" s="7" t="s">
        <v>187</v>
      </c>
      <c r="F73" s="18">
        <v>1</v>
      </c>
      <c r="G73" s="7" t="s">
        <v>37</v>
      </c>
      <c r="H73" s="18" t="s">
        <v>101</v>
      </c>
      <c r="I73" s="6" t="s">
        <v>39</v>
      </c>
      <c r="J73" s="23">
        <v>350</v>
      </c>
      <c r="K73" s="8">
        <v>21</v>
      </c>
      <c r="L73" s="9">
        <f t="shared" si="3"/>
        <v>423.5</v>
      </c>
      <c r="M73" s="10">
        <v>46042</v>
      </c>
      <c r="N73" s="24" t="s">
        <v>108</v>
      </c>
      <c r="O73" s="11"/>
      <c r="P73" s="5" t="str">
        <f>IFERROR(VLOOKUP(O73,'[1]Tablas-Gala'!$V$4:$W$15,2,FALSE)," ")</f>
        <v xml:space="preserve"> </v>
      </c>
      <c r="Q73" s="6"/>
      <c r="R73" s="5" t="str">
        <f>IFERROR(VLOOKUP(Q73,'[1]Tablas-Gala'!$Z$4:$AA$21,2,FALSE)," ")</f>
        <v xml:space="preserve"> </v>
      </c>
      <c r="S73" s="12"/>
      <c r="T73" s="12"/>
      <c r="U73" s="14" t="str">
        <f>IFERROR(VLOOKUP(T73,'[1]Tablas-Gala'!$AG$4:$AH$113,2,FALSE)," ")</f>
        <v xml:space="preserve"> </v>
      </c>
      <c r="V73" s="15" t="str">
        <f t="shared" si="5"/>
        <v xml:space="preserve"> - </v>
      </c>
      <c r="W73" s="16"/>
      <c r="X73" s="6"/>
      <c r="Y73" s="5" t="str">
        <f>IFERROR(VLOOKUP(X73,'[1]Tablas-Gala'!$V$4:$W$15,2,FALSE)," ")</f>
        <v xml:space="preserve"> </v>
      </c>
      <c r="Z73" s="6"/>
      <c r="AA73" s="5" t="str">
        <f>IFERROR(VLOOKUP(Z73,'[1]Tablas-Gala'!$Z$4:$AA$21,2,FALSE)," ")</f>
        <v xml:space="preserve"> </v>
      </c>
      <c r="AB73" s="6"/>
      <c r="AC73" s="11"/>
      <c r="AD73" s="19"/>
      <c r="AE73" s="22" t="str">
        <f t="shared" si="4"/>
        <v>-</v>
      </c>
      <c r="AF73" s="16"/>
    </row>
    <row r="74" spans="1:32" ht="43.5" x14ac:dyDescent="0.35">
      <c r="A74" s="5" t="s">
        <v>255</v>
      </c>
      <c r="B74" s="5" t="s">
        <v>256</v>
      </c>
      <c r="C74" s="6" t="s">
        <v>65</v>
      </c>
      <c r="D74" s="6" t="s">
        <v>35</v>
      </c>
      <c r="E74" s="7" t="s">
        <v>36</v>
      </c>
      <c r="F74" s="18">
        <v>2</v>
      </c>
      <c r="G74" s="7" t="s">
        <v>37</v>
      </c>
      <c r="H74" s="18" t="s">
        <v>257</v>
      </c>
      <c r="I74" s="6" t="s">
        <v>39</v>
      </c>
      <c r="J74" s="23">
        <v>700</v>
      </c>
      <c r="K74" s="8">
        <v>21</v>
      </c>
      <c r="L74" s="9">
        <f t="shared" si="3"/>
        <v>847</v>
      </c>
      <c r="M74" s="10">
        <v>46071</v>
      </c>
      <c r="N74" s="24" t="s">
        <v>108</v>
      </c>
      <c r="O74" s="11"/>
      <c r="P74" s="5" t="str">
        <f>IFERROR(VLOOKUP(O74,'[1]Tablas-Gala'!$V$4:$W$15,2,FALSE)," ")</f>
        <v xml:space="preserve"> </v>
      </c>
      <c r="Q74" s="6"/>
      <c r="R74" s="5" t="str">
        <f>IFERROR(VLOOKUP(Q74,'[1]Tablas-Gala'!$Z$4:$AA$21,2,FALSE)," ")</f>
        <v xml:space="preserve"> </v>
      </c>
      <c r="S74" s="12"/>
      <c r="T74" s="12"/>
      <c r="U74" s="14" t="str">
        <f>IFERROR(VLOOKUP(T74,'[1]Tablas-Gala'!$AG$4:$AH$113,2,FALSE)," ")</f>
        <v xml:space="preserve"> </v>
      </c>
      <c r="V74" s="15" t="str">
        <f t="shared" si="5"/>
        <v xml:space="preserve"> - </v>
      </c>
      <c r="W74" s="16"/>
      <c r="X74" s="6"/>
      <c r="Y74" s="5" t="str">
        <f>IFERROR(VLOOKUP(X74,'[1]Tablas-Gala'!$V$4:$W$15,2,FALSE)," ")</f>
        <v xml:space="preserve"> </v>
      </c>
      <c r="Z74" s="6"/>
      <c r="AA74" s="5" t="str">
        <f>IFERROR(VLOOKUP(Z74,'[1]Tablas-Gala'!$Z$4:$AA$21,2,FALSE)," ")</f>
        <v xml:space="preserve"> </v>
      </c>
      <c r="AB74" s="6"/>
      <c r="AC74" s="11"/>
      <c r="AD74" s="19"/>
      <c r="AE74" s="22" t="str">
        <f t="shared" si="4"/>
        <v>-</v>
      </c>
      <c r="AF74" s="16"/>
    </row>
    <row r="75" spans="1:32" ht="29" x14ac:dyDescent="0.35">
      <c r="A75" s="5" t="s">
        <v>258</v>
      </c>
      <c r="B75" s="5" t="s">
        <v>259</v>
      </c>
      <c r="C75" s="6" t="s">
        <v>48</v>
      </c>
      <c r="D75" s="6" t="s">
        <v>49</v>
      </c>
      <c r="E75" s="7" t="s">
        <v>50</v>
      </c>
      <c r="F75" s="18">
        <v>1</v>
      </c>
      <c r="G75" s="7" t="s">
        <v>37</v>
      </c>
      <c r="H75" s="18" t="s">
        <v>115</v>
      </c>
      <c r="I75" s="6" t="s">
        <v>39</v>
      </c>
      <c r="J75" s="23">
        <v>2150</v>
      </c>
      <c r="K75" s="8">
        <v>21</v>
      </c>
      <c r="L75" s="9">
        <f t="shared" si="3"/>
        <v>2601.5</v>
      </c>
      <c r="M75" s="10">
        <v>46077</v>
      </c>
      <c r="N75" s="24" t="s">
        <v>108</v>
      </c>
      <c r="O75" s="11"/>
      <c r="P75" s="5" t="str">
        <f>IFERROR(VLOOKUP(O75,'[1]Tablas-Gala'!$V$4:$W$15,2,FALSE)," ")</f>
        <v xml:space="preserve"> </v>
      </c>
      <c r="Q75" s="6"/>
      <c r="R75" s="5" t="str">
        <f>IFERROR(VLOOKUP(Q75,'[1]Tablas-Gala'!$Z$4:$AA$21,2,FALSE)," ")</f>
        <v xml:space="preserve"> </v>
      </c>
      <c r="S75" s="12"/>
      <c r="T75" s="12"/>
      <c r="U75" s="14" t="str">
        <f>IFERROR(VLOOKUP(T75,'[1]Tablas-Gala'!$AG$4:$AH$113,2,FALSE)," ")</f>
        <v xml:space="preserve"> </v>
      </c>
      <c r="V75" s="15" t="str">
        <f t="shared" si="5"/>
        <v xml:space="preserve"> - </v>
      </c>
      <c r="W75" s="16"/>
      <c r="X75" s="6"/>
      <c r="Y75" s="5" t="str">
        <f>IFERROR(VLOOKUP(X75,'[1]Tablas-Gala'!$V$4:$W$15,2,FALSE)," ")</f>
        <v xml:space="preserve"> </v>
      </c>
      <c r="Z75" s="6"/>
      <c r="AA75" s="5" t="str">
        <f>IFERROR(VLOOKUP(Z75,'[1]Tablas-Gala'!$Z$4:$AA$21,2,FALSE)," ")</f>
        <v xml:space="preserve"> </v>
      </c>
      <c r="AB75" s="6"/>
      <c r="AC75" s="11"/>
      <c r="AD75" s="19"/>
      <c r="AE75" s="22" t="str">
        <f t="shared" si="4"/>
        <v>-</v>
      </c>
      <c r="AF75" s="16"/>
    </row>
    <row r="76" spans="1:32" ht="43.5" x14ac:dyDescent="0.35">
      <c r="A76" s="5" t="s">
        <v>258</v>
      </c>
      <c r="B76" s="5" t="s">
        <v>260</v>
      </c>
      <c r="C76" s="6" t="s">
        <v>48</v>
      </c>
      <c r="D76" s="6" t="s">
        <v>35</v>
      </c>
      <c r="E76" s="7" t="s">
        <v>36</v>
      </c>
      <c r="F76" s="18">
        <v>1</v>
      </c>
      <c r="G76" s="7" t="s">
        <v>112</v>
      </c>
      <c r="H76" s="18" t="s">
        <v>261</v>
      </c>
      <c r="I76" s="6" t="s">
        <v>39</v>
      </c>
      <c r="J76" s="23">
        <v>5000</v>
      </c>
      <c r="K76" s="8">
        <v>21</v>
      </c>
      <c r="L76" s="9">
        <f t="shared" si="3"/>
        <v>6050</v>
      </c>
      <c r="M76" s="10">
        <v>46055</v>
      </c>
      <c r="N76" s="24" t="s">
        <v>40</v>
      </c>
      <c r="O76" s="11"/>
      <c r="P76" s="5" t="str">
        <f>IFERROR(VLOOKUP(O76,'[1]Tablas-Gala'!$V$4:$W$15,2,FALSE)," ")</f>
        <v xml:space="preserve"> </v>
      </c>
      <c r="Q76" s="6"/>
      <c r="R76" s="5" t="str">
        <f>IFERROR(VLOOKUP(Q76,'[1]Tablas-Gala'!$Z$4:$AA$21,2,FALSE)," ")</f>
        <v xml:space="preserve"> </v>
      </c>
      <c r="S76" s="12"/>
      <c r="T76" s="12"/>
      <c r="U76" s="14" t="str">
        <f>IFERROR(VLOOKUP(T76,'[1]Tablas-Gala'!$AG$4:$AH$113,2,FALSE)," ")</f>
        <v xml:space="preserve"> </v>
      </c>
      <c r="V76" s="15" t="str">
        <f t="shared" si="5"/>
        <v xml:space="preserve"> - </v>
      </c>
      <c r="W76" s="16"/>
      <c r="X76" s="6"/>
      <c r="Y76" s="5" t="str">
        <f>IFERROR(VLOOKUP(X76,'[1]Tablas-Gala'!$V$4:$W$15,2,FALSE)," ")</f>
        <v xml:space="preserve"> </v>
      </c>
      <c r="Z76" s="6"/>
      <c r="AA76" s="5" t="str">
        <f>IFERROR(VLOOKUP(Z76,'[1]Tablas-Gala'!$Z$4:$AA$21,2,FALSE)," ")</f>
        <v xml:space="preserve"> </v>
      </c>
      <c r="AB76" s="6"/>
      <c r="AC76" s="11"/>
      <c r="AD76" s="19"/>
      <c r="AE76" s="22" t="str">
        <f t="shared" si="4"/>
        <v>-</v>
      </c>
      <c r="AF76" s="16"/>
    </row>
    <row r="77" spans="1:32" ht="29" x14ac:dyDescent="0.35">
      <c r="A77" s="5" t="s">
        <v>262</v>
      </c>
      <c r="B77" s="5" t="s">
        <v>263</v>
      </c>
      <c r="C77" s="6" t="s">
        <v>65</v>
      </c>
      <c r="D77" s="6" t="s">
        <v>35</v>
      </c>
      <c r="E77" s="7" t="s">
        <v>36</v>
      </c>
      <c r="F77" s="18">
        <v>1</v>
      </c>
      <c r="G77" s="7" t="s">
        <v>106</v>
      </c>
      <c r="H77" s="18" t="s">
        <v>264</v>
      </c>
      <c r="I77" s="6" t="s">
        <v>39</v>
      </c>
      <c r="J77" s="23">
        <v>8000</v>
      </c>
      <c r="K77" s="8">
        <v>21</v>
      </c>
      <c r="L77" s="9">
        <f t="shared" si="3"/>
        <v>9680</v>
      </c>
      <c r="M77" s="10">
        <v>46052</v>
      </c>
      <c r="N77" s="24" t="s">
        <v>108</v>
      </c>
      <c r="O77" s="11"/>
      <c r="P77" s="5" t="str">
        <f>IFERROR(VLOOKUP(O77,'[1]Tablas-Gala'!$V$4:$W$15,2,FALSE)," ")</f>
        <v xml:space="preserve"> </v>
      </c>
      <c r="Q77" s="6"/>
      <c r="R77" s="5" t="str">
        <f>IFERROR(VLOOKUP(Q77,'[1]Tablas-Gala'!$Z$4:$AA$21,2,FALSE)," ")</f>
        <v xml:space="preserve"> </v>
      </c>
      <c r="S77" s="12"/>
      <c r="T77" s="12"/>
      <c r="U77" s="14" t="str">
        <f>IFERROR(VLOOKUP(T77,'[1]Tablas-Gala'!$AG$4:$AH$113,2,FALSE)," ")</f>
        <v xml:space="preserve"> </v>
      </c>
      <c r="V77" s="15" t="str">
        <f t="shared" si="5"/>
        <v xml:space="preserve"> - </v>
      </c>
      <c r="W77" s="16"/>
      <c r="X77" s="6"/>
      <c r="Y77" s="5" t="str">
        <f>IFERROR(VLOOKUP(X77,'[1]Tablas-Gala'!$V$4:$W$15,2,FALSE)," ")</f>
        <v xml:space="preserve"> </v>
      </c>
      <c r="Z77" s="6"/>
      <c r="AA77" s="5" t="str">
        <f>IFERROR(VLOOKUP(Z77,'[1]Tablas-Gala'!$Z$4:$AA$21,2,FALSE)," ")</f>
        <v xml:space="preserve"> </v>
      </c>
      <c r="AB77" s="6"/>
      <c r="AC77" s="11"/>
      <c r="AD77" s="19"/>
      <c r="AE77" s="22" t="str">
        <f t="shared" si="4"/>
        <v>-</v>
      </c>
      <c r="AF77" s="16"/>
    </row>
    <row r="78" spans="1:32" ht="29" x14ac:dyDescent="0.35">
      <c r="A78" s="5" t="s">
        <v>265</v>
      </c>
      <c r="B78" s="5" t="s">
        <v>266</v>
      </c>
      <c r="C78" s="6" t="s">
        <v>48</v>
      </c>
      <c r="D78" s="6" t="s">
        <v>35</v>
      </c>
      <c r="E78" s="7" t="s">
        <v>36</v>
      </c>
      <c r="F78" s="18">
        <v>1</v>
      </c>
      <c r="G78" s="7" t="s">
        <v>112</v>
      </c>
      <c r="H78" s="18" t="s">
        <v>267</v>
      </c>
      <c r="I78" s="6" t="s">
        <v>39</v>
      </c>
      <c r="J78" s="23">
        <v>14940</v>
      </c>
      <c r="K78" s="8">
        <v>21</v>
      </c>
      <c r="L78" s="9">
        <f t="shared" si="3"/>
        <v>18077.400000000001</v>
      </c>
      <c r="M78" s="10">
        <v>46023</v>
      </c>
      <c r="N78" s="24" t="s">
        <v>58</v>
      </c>
      <c r="O78" s="11"/>
      <c r="P78" s="5" t="str">
        <f>IFERROR(VLOOKUP(O78,'[1]Tablas-Gala'!$V$4:$W$15,2,FALSE)," ")</f>
        <v xml:space="preserve"> </v>
      </c>
      <c r="Q78" s="6"/>
      <c r="R78" s="5" t="str">
        <f>IFERROR(VLOOKUP(Q78,'[1]Tablas-Gala'!$Z$4:$AA$21,2,FALSE)," ")</f>
        <v xml:space="preserve"> </v>
      </c>
      <c r="S78" s="12"/>
      <c r="T78" s="12"/>
      <c r="U78" s="14" t="str">
        <f>IFERROR(VLOOKUP(T78,'[1]Tablas-Gala'!$AG$4:$AH$113,2,FALSE)," ")</f>
        <v xml:space="preserve"> </v>
      </c>
      <c r="V78" s="15" t="str">
        <f t="shared" si="5"/>
        <v xml:space="preserve"> - </v>
      </c>
      <c r="W78" s="16"/>
      <c r="X78" s="6"/>
      <c r="Y78" s="5" t="str">
        <f>IFERROR(VLOOKUP(X78,'[1]Tablas-Gala'!$V$4:$W$15,2,FALSE)," ")</f>
        <v xml:space="preserve"> </v>
      </c>
      <c r="Z78" s="6"/>
      <c r="AA78" s="5" t="str">
        <f>IFERROR(VLOOKUP(Z78,'[1]Tablas-Gala'!$Z$4:$AA$21,2,FALSE)," ")</f>
        <v xml:space="preserve"> </v>
      </c>
      <c r="AB78" s="6"/>
      <c r="AC78" s="11"/>
      <c r="AD78" s="19"/>
      <c r="AE78" s="22" t="str">
        <f t="shared" si="4"/>
        <v>-</v>
      </c>
      <c r="AF78" s="16"/>
    </row>
    <row r="79" spans="1:32" ht="29" x14ac:dyDescent="0.35">
      <c r="A79" s="5" t="s">
        <v>268</v>
      </c>
      <c r="B79" s="5" t="s">
        <v>269</v>
      </c>
      <c r="C79" s="6" t="s">
        <v>48</v>
      </c>
      <c r="D79" s="6" t="s">
        <v>35</v>
      </c>
      <c r="E79" s="7" t="s">
        <v>36</v>
      </c>
      <c r="F79" s="18">
        <v>6</v>
      </c>
      <c r="G79" s="7" t="s">
        <v>106</v>
      </c>
      <c r="H79" s="18" t="s">
        <v>270</v>
      </c>
      <c r="I79" s="6" t="s">
        <v>39</v>
      </c>
      <c r="J79" s="23">
        <v>14999</v>
      </c>
      <c r="K79" s="8">
        <v>21</v>
      </c>
      <c r="L79" s="9">
        <f t="shared" si="3"/>
        <v>18148.79</v>
      </c>
      <c r="M79" s="10">
        <v>46071</v>
      </c>
      <c r="N79" s="24" t="s">
        <v>58</v>
      </c>
      <c r="O79" s="11"/>
      <c r="P79" s="5" t="str">
        <f>IFERROR(VLOOKUP(O79,'[1]Tablas-Gala'!$V$4:$W$15,2,FALSE)," ")</f>
        <v xml:space="preserve"> </v>
      </c>
      <c r="Q79" s="6"/>
      <c r="R79" s="5" t="str">
        <f>IFERROR(VLOOKUP(Q79,'[1]Tablas-Gala'!$Z$4:$AA$21,2,FALSE)," ")</f>
        <v xml:space="preserve"> </v>
      </c>
      <c r="S79" s="12"/>
      <c r="T79" s="12"/>
      <c r="U79" s="14" t="str">
        <f>IFERROR(VLOOKUP(T79,'[1]Tablas-Gala'!$AG$4:$AH$113,2,FALSE)," ")</f>
        <v xml:space="preserve"> </v>
      </c>
      <c r="V79" s="15" t="str">
        <f t="shared" si="5"/>
        <v xml:space="preserve"> - </v>
      </c>
      <c r="W79" s="16"/>
      <c r="X79" s="6"/>
      <c r="Y79" s="5" t="str">
        <f>IFERROR(VLOOKUP(X79,'[1]Tablas-Gala'!$V$4:$W$15,2,FALSE)," ")</f>
        <v xml:space="preserve"> </v>
      </c>
      <c r="Z79" s="6"/>
      <c r="AA79" s="5" t="str">
        <f>IFERROR(VLOOKUP(Z79,'[1]Tablas-Gala'!$Z$4:$AA$21,2,FALSE)," ")</f>
        <v xml:space="preserve"> </v>
      </c>
      <c r="AB79" s="6"/>
      <c r="AC79" s="11"/>
      <c r="AD79" s="19"/>
      <c r="AE79" s="22" t="str">
        <f t="shared" si="4"/>
        <v>-</v>
      </c>
      <c r="AF79" s="16"/>
    </row>
    <row r="80" spans="1:32" ht="43.5" x14ac:dyDescent="0.35">
      <c r="A80" s="5" t="s">
        <v>271</v>
      </c>
      <c r="B80" s="5" t="s">
        <v>272</v>
      </c>
      <c r="C80" s="6" t="s">
        <v>48</v>
      </c>
      <c r="D80" s="6" t="s">
        <v>35</v>
      </c>
      <c r="E80" s="7" t="s">
        <v>273</v>
      </c>
      <c r="F80" s="18">
        <v>1</v>
      </c>
      <c r="G80" s="7" t="s">
        <v>112</v>
      </c>
      <c r="H80" s="18" t="s">
        <v>274</v>
      </c>
      <c r="I80" s="6" t="s">
        <v>39</v>
      </c>
      <c r="J80" s="23">
        <v>3836.37</v>
      </c>
      <c r="K80" s="8" t="s">
        <v>52</v>
      </c>
      <c r="L80" s="9">
        <v>4170.16</v>
      </c>
      <c r="M80" s="10">
        <v>46083</v>
      </c>
      <c r="N80" s="24" t="s">
        <v>58</v>
      </c>
      <c r="O80" s="11"/>
      <c r="P80" s="5" t="str">
        <f>IFERROR(VLOOKUP(O80,'[1]Tablas-Gala'!$V$4:$W$15,2,FALSE)," ")</f>
        <v xml:space="preserve"> </v>
      </c>
      <c r="Q80" s="6"/>
      <c r="R80" s="5" t="str">
        <f>IFERROR(VLOOKUP(Q80,'[1]Tablas-Gala'!$Z$4:$AA$21,2,FALSE)," ")</f>
        <v xml:space="preserve"> </v>
      </c>
      <c r="S80" s="12"/>
      <c r="T80" s="12"/>
      <c r="U80" s="14" t="str">
        <f>IFERROR(VLOOKUP(T80,'[1]Tablas-Gala'!$AG$4:$AH$113,2,FALSE)," ")</f>
        <v xml:space="preserve"> </v>
      </c>
      <c r="V80" s="15" t="str">
        <f t="shared" si="5"/>
        <v xml:space="preserve"> - </v>
      </c>
      <c r="W80" s="16"/>
      <c r="X80" s="6"/>
      <c r="Y80" s="5" t="str">
        <f>IFERROR(VLOOKUP(X80,'[1]Tablas-Gala'!$V$4:$W$15,2,FALSE)," ")</f>
        <v xml:space="preserve"> </v>
      </c>
      <c r="Z80" s="6"/>
      <c r="AA80" s="5" t="str">
        <f>IFERROR(VLOOKUP(Z80,'[1]Tablas-Gala'!$Z$4:$AA$21,2,FALSE)," ")</f>
        <v xml:space="preserve"> </v>
      </c>
      <c r="AB80" s="6"/>
      <c r="AC80" s="11"/>
      <c r="AD80" s="19"/>
      <c r="AE80" s="22" t="str">
        <f t="shared" si="4"/>
        <v>-</v>
      </c>
      <c r="AF80" s="16"/>
    </row>
    <row r="81" spans="1:32" ht="29" x14ac:dyDescent="0.35">
      <c r="A81" s="5" t="s">
        <v>275</v>
      </c>
      <c r="B81" s="5" t="s">
        <v>276</v>
      </c>
      <c r="C81" s="6" t="s">
        <v>48</v>
      </c>
      <c r="D81" s="6" t="s">
        <v>35</v>
      </c>
      <c r="E81" s="7" t="s">
        <v>273</v>
      </c>
      <c r="F81" s="18">
        <v>1</v>
      </c>
      <c r="G81" s="7" t="s">
        <v>112</v>
      </c>
      <c r="H81" s="18" t="s">
        <v>277</v>
      </c>
      <c r="I81" s="6" t="s">
        <v>39</v>
      </c>
      <c r="J81" s="23">
        <v>2756.25</v>
      </c>
      <c r="K81" s="8" t="s">
        <v>52</v>
      </c>
      <c r="L81" s="9">
        <v>2980.88</v>
      </c>
      <c r="M81" s="10">
        <v>46083</v>
      </c>
      <c r="N81" s="24" t="s">
        <v>58</v>
      </c>
      <c r="O81" s="11"/>
      <c r="P81" s="5" t="str">
        <f>IFERROR(VLOOKUP(O81,'[1]Tablas-Gala'!$V$4:$W$15,2,FALSE)," ")</f>
        <v xml:space="preserve"> </v>
      </c>
      <c r="Q81" s="6"/>
      <c r="R81" s="5" t="str">
        <f>IFERROR(VLOOKUP(Q81,'[1]Tablas-Gala'!$Z$4:$AA$21,2,FALSE)," ")</f>
        <v xml:space="preserve"> </v>
      </c>
      <c r="S81" s="12"/>
      <c r="T81" s="12"/>
      <c r="U81" s="14" t="str">
        <f>IFERROR(VLOOKUP(T81,'[1]Tablas-Gala'!$AG$4:$AH$113,2,FALSE)," ")</f>
        <v xml:space="preserve"> </v>
      </c>
      <c r="V81" s="15" t="str">
        <f t="shared" si="5"/>
        <v xml:space="preserve"> - </v>
      </c>
      <c r="W81" s="16"/>
      <c r="X81" s="6"/>
      <c r="Y81" s="5" t="str">
        <f>IFERROR(VLOOKUP(X81,'[1]Tablas-Gala'!$V$4:$W$15,2,FALSE)," ")</f>
        <v xml:space="preserve"> </v>
      </c>
      <c r="Z81" s="6"/>
      <c r="AA81" s="5" t="str">
        <f>IFERROR(VLOOKUP(Z81,'[1]Tablas-Gala'!$Z$4:$AA$21,2,FALSE)," ")</f>
        <v xml:space="preserve"> </v>
      </c>
      <c r="AB81" s="6"/>
      <c r="AC81" s="11"/>
      <c r="AD81" s="19"/>
      <c r="AE81" s="22" t="str">
        <f t="shared" si="4"/>
        <v>-</v>
      </c>
      <c r="AF81" s="16"/>
    </row>
    <row r="82" spans="1:32" ht="58" x14ac:dyDescent="0.35">
      <c r="A82" s="5" t="s">
        <v>278</v>
      </c>
      <c r="B82" s="5" t="s">
        <v>279</v>
      </c>
      <c r="C82" s="6" t="s">
        <v>65</v>
      </c>
      <c r="D82" s="6" t="s">
        <v>49</v>
      </c>
      <c r="E82" s="7" t="s">
        <v>97</v>
      </c>
      <c r="F82" s="18">
        <v>10</v>
      </c>
      <c r="G82" s="7" t="s">
        <v>37</v>
      </c>
      <c r="H82" s="18" t="s">
        <v>280</v>
      </c>
      <c r="I82" s="6" t="s">
        <v>39</v>
      </c>
      <c r="J82" s="23">
        <v>530</v>
      </c>
      <c r="K82" s="8">
        <v>21</v>
      </c>
      <c r="L82" s="9">
        <f t="shared" si="3"/>
        <v>641.29999999999995</v>
      </c>
      <c r="M82" s="10">
        <v>46064</v>
      </c>
      <c r="N82" s="24" t="s">
        <v>108</v>
      </c>
      <c r="O82" s="11"/>
      <c r="P82" s="5" t="str">
        <f>IFERROR(VLOOKUP(O82,'[1]Tablas-Gala'!$V$4:$W$15,2,FALSE)," ")</f>
        <v xml:space="preserve"> </v>
      </c>
      <c r="Q82" s="6"/>
      <c r="R82" s="5" t="str">
        <f>IFERROR(VLOOKUP(Q82,'[1]Tablas-Gala'!$Z$4:$AA$21,2,FALSE)," ")</f>
        <v xml:space="preserve"> </v>
      </c>
      <c r="S82" s="12"/>
      <c r="T82" s="12"/>
      <c r="U82" s="14" t="str">
        <f>IFERROR(VLOOKUP(T82,'[1]Tablas-Gala'!$AG$4:$AH$113,2,FALSE)," ")</f>
        <v xml:space="preserve"> </v>
      </c>
      <c r="V82" s="15" t="str">
        <f t="shared" si="5"/>
        <v xml:space="preserve"> - </v>
      </c>
      <c r="W82" s="16"/>
      <c r="X82" s="6"/>
      <c r="Y82" s="5" t="str">
        <f>IFERROR(VLOOKUP(X82,'[1]Tablas-Gala'!$V$4:$W$15,2,FALSE)," ")</f>
        <v xml:space="preserve"> </v>
      </c>
      <c r="Z82" s="6"/>
      <c r="AA82" s="5" t="str">
        <f>IFERROR(VLOOKUP(Z82,'[1]Tablas-Gala'!$Z$4:$AA$21,2,FALSE)," ")</f>
        <v xml:space="preserve"> </v>
      </c>
      <c r="AB82" s="6"/>
      <c r="AC82" s="11"/>
      <c r="AD82" s="19"/>
      <c r="AE82" s="22" t="str">
        <f t="shared" si="4"/>
        <v>-</v>
      </c>
      <c r="AF82" s="16"/>
    </row>
    <row r="83" spans="1:32" ht="43.5" x14ac:dyDescent="0.35">
      <c r="A83" s="5" t="s">
        <v>281</v>
      </c>
      <c r="B83" s="5" t="s">
        <v>282</v>
      </c>
      <c r="C83" s="6" t="s">
        <v>283</v>
      </c>
      <c r="D83" s="6" t="s">
        <v>35</v>
      </c>
      <c r="E83" s="7" t="s">
        <v>36</v>
      </c>
      <c r="F83" s="18">
        <v>25</v>
      </c>
      <c r="G83" s="7" t="s">
        <v>37</v>
      </c>
      <c r="H83" s="18" t="s">
        <v>284</v>
      </c>
      <c r="I83" s="6" t="s">
        <v>39</v>
      </c>
      <c r="J83" s="23">
        <v>1303.44</v>
      </c>
      <c r="K83" s="8">
        <v>21</v>
      </c>
      <c r="L83" s="9">
        <f t="shared" si="3"/>
        <v>1577.1624000000002</v>
      </c>
      <c r="M83" s="10">
        <v>46059</v>
      </c>
      <c r="N83" s="24" t="s">
        <v>40</v>
      </c>
      <c r="O83" s="11"/>
      <c r="P83" s="5" t="str">
        <f>IFERROR(VLOOKUP(O83,'[1]Tablas-Gala'!$V$4:$W$15,2,FALSE)," ")</f>
        <v xml:space="preserve"> </v>
      </c>
      <c r="Q83" s="6"/>
      <c r="R83" s="5" t="str">
        <f>IFERROR(VLOOKUP(Q83,'[1]Tablas-Gala'!$Z$4:$AA$21,2,FALSE)," ")</f>
        <v xml:space="preserve"> </v>
      </c>
      <c r="S83" s="12"/>
      <c r="T83" s="12"/>
      <c r="U83" s="14" t="str">
        <f>IFERROR(VLOOKUP(T83,'[1]Tablas-Gala'!$AG$4:$AH$113,2,FALSE)," ")</f>
        <v xml:space="preserve"> </v>
      </c>
      <c r="V83" s="15" t="str">
        <f t="shared" si="5"/>
        <v xml:space="preserve"> - </v>
      </c>
      <c r="W83" s="16"/>
      <c r="X83" s="6"/>
      <c r="Y83" s="5" t="str">
        <f>IFERROR(VLOOKUP(X83,'[1]Tablas-Gala'!$V$4:$W$15,2,FALSE)," ")</f>
        <v xml:space="preserve"> </v>
      </c>
      <c r="Z83" s="6"/>
      <c r="AA83" s="5" t="str">
        <f>IFERROR(VLOOKUP(Z83,'[1]Tablas-Gala'!$Z$4:$AA$21,2,FALSE)," ")</f>
        <v xml:space="preserve"> </v>
      </c>
      <c r="AB83" s="6"/>
      <c r="AC83" s="11"/>
      <c r="AD83" s="19"/>
      <c r="AE83" s="22" t="str">
        <f t="shared" si="4"/>
        <v>-</v>
      </c>
      <c r="AF83" s="16"/>
    </row>
    <row r="84" spans="1:32" ht="43.5" x14ac:dyDescent="0.35">
      <c r="A84" s="5" t="s">
        <v>285</v>
      </c>
      <c r="B84" s="5" t="s">
        <v>286</v>
      </c>
      <c r="C84" s="6" t="s">
        <v>283</v>
      </c>
      <c r="D84" s="6" t="s">
        <v>35</v>
      </c>
      <c r="E84" s="7" t="s">
        <v>36</v>
      </c>
      <c r="F84" s="18">
        <v>20</v>
      </c>
      <c r="G84" s="7" t="s">
        <v>37</v>
      </c>
      <c r="H84" s="18" t="s">
        <v>284</v>
      </c>
      <c r="I84" s="6" t="s">
        <v>39</v>
      </c>
      <c r="J84" s="23">
        <v>198</v>
      </c>
      <c r="K84" s="8">
        <v>21</v>
      </c>
      <c r="L84" s="9">
        <f t="shared" si="3"/>
        <v>239.57999999999998</v>
      </c>
      <c r="M84" s="10">
        <v>46064</v>
      </c>
      <c r="N84" s="24" t="s">
        <v>40</v>
      </c>
      <c r="O84" s="11"/>
      <c r="P84" s="5" t="str">
        <f>IFERROR(VLOOKUP(O84,'[1]Tablas-Gala'!$V$4:$W$15,2,FALSE)," ")</f>
        <v xml:space="preserve"> </v>
      </c>
      <c r="Q84" s="6"/>
      <c r="R84" s="5" t="str">
        <f>IFERROR(VLOOKUP(Q84,'[1]Tablas-Gala'!$Z$4:$AA$21,2,FALSE)," ")</f>
        <v xml:space="preserve"> </v>
      </c>
      <c r="S84" s="12"/>
      <c r="T84" s="12"/>
      <c r="U84" s="14" t="str">
        <f>IFERROR(VLOOKUP(T84,'[1]Tablas-Gala'!$AG$4:$AH$113,2,FALSE)," ")</f>
        <v xml:space="preserve"> </v>
      </c>
      <c r="V84" s="15" t="str">
        <f t="shared" si="5"/>
        <v xml:space="preserve"> - </v>
      </c>
      <c r="W84" s="16"/>
      <c r="X84" s="6"/>
      <c r="Y84" s="5" t="str">
        <f>IFERROR(VLOOKUP(X84,'[1]Tablas-Gala'!$V$4:$W$15,2,FALSE)," ")</f>
        <v xml:space="preserve"> </v>
      </c>
      <c r="Z84" s="6"/>
      <c r="AA84" s="5" t="str">
        <f>IFERROR(VLOOKUP(Z84,'[1]Tablas-Gala'!$Z$4:$AA$21,2,FALSE)," ")</f>
        <v xml:space="preserve"> </v>
      </c>
      <c r="AB84" s="6"/>
      <c r="AC84" s="11"/>
      <c r="AD84" s="19"/>
      <c r="AE84" s="22" t="str">
        <f t="shared" si="4"/>
        <v>-</v>
      </c>
      <c r="AF84" s="16"/>
    </row>
    <row r="85" spans="1:32" ht="72.5" x14ac:dyDescent="0.35">
      <c r="A85" s="5" t="s">
        <v>287</v>
      </c>
      <c r="B85" s="5" t="s">
        <v>288</v>
      </c>
      <c r="C85" s="6" t="s">
        <v>65</v>
      </c>
      <c r="D85" s="6" t="s">
        <v>35</v>
      </c>
      <c r="E85" s="7" t="s">
        <v>44</v>
      </c>
      <c r="F85" s="18">
        <v>1</v>
      </c>
      <c r="G85" s="7" t="s">
        <v>37</v>
      </c>
      <c r="H85" s="18" t="s">
        <v>289</v>
      </c>
      <c r="I85" s="6" t="s">
        <v>39</v>
      </c>
      <c r="J85" s="23">
        <v>928</v>
      </c>
      <c r="K85" s="8">
        <v>10</v>
      </c>
      <c r="L85" s="9">
        <f t="shared" si="3"/>
        <v>1020.8</v>
      </c>
      <c r="M85" s="10">
        <v>46064</v>
      </c>
      <c r="N85" s="24" t="s">
        <v>40</v>
      </c>
      <c r="O85" s="11"/>
      <c r="P85" s="5" t="str">
        <f>IFERROR(VLOOKUP(O85,'[1]Tablas-Gala'!$V$4:$W$15,2,FALSE)," ")</f>
        <v xml:space="preserve"> </v>
      </c>
      <c r="Q85" s="6"/>
      <c r="R85" s="5" t="str">
        <f>IFERROR(VLOOKUP(Q85,'[1]Tablas-Gala'!$Z$4:$AA$21,2,FALSE)," ")</f>
        <v xml:space="preserve"> </v>
      </c>
      <c r="S85" s="12"/>
      <c r="T85" s="12"/>
      <c r="U85" s="14" t="str">
        <f>IFERROR(VLOOKUP(T85,'[1]Tablas-Gala'!$AG$4:$AH$113,2,FALSE)," ")</f>
        <v xml:space="preserve"> </v>
      </c>
      <c r="V85" s="15" t="str">
        <f t="shared" si="5"/>
        <v xml:space="preserve"> - </v>
      </c>
      <c r="W85" s="16"/>
      <c r="X85" s="6"/>
      <c r="Y85" s="5" t="str">
        <f>IFERROR(VLOOKUP(X85,'[1]Tablas-Gala'!$V$4:$W$15,2,FALSE)," ")</f>
        <v xml:space="preserve"> </v>
      </c>
      <c r="Z85" s="6"/>
      <c r="AA85" s="5" t="str">
        <f>IFERROR(VLOOKUP(Z85,'[1]Tablas-Gala'!$Z$4:$AA$21,2,FALSE)," ")</f>
        <v xml:space="preserve"> </v>
      </c>
      <c r="AB85" s="6"/>
      <c r="AC85" s="11"/>
      <c r="AD85" s="19"/>
      <c r="AE85" s="22" t="str">
        <f t="shared" si="4"/>
        <v>-</v>
      </c>
      <c r="AF85" s="16"/>
    </row>
    <row r="86" spans="1:32" ht="43.5" x14ac:dyDescent="0.35">
      <c r="A86" s="5" t="s">
        <v>290</v>
      </c>
      <c r="B86" s="5" t="s">
        <v>291</v>
      </c>
      <c r="C86" s="6" t="s">
        <v>48</v>
      </c>
      <c r="D86" s="6" t="s">
        <v>35</v>
      </c>
      <c r="E86" s="7" t="s">
        <v>36</v>
      </c>
      <c r="F86" s="18">
        <v>1</v>
      </c>
      <c r="G86" s="7" t="s">
        <v>37</v>
      </c>
      <c r="H86" s="18" t="s">
        <v>292</v>
      </c>
      <c r="I86" s="6" t="s">
        <v>39</v>
      </c>
      <c r="J86" s="23">
        <v>266.76</v>
      </c>
      <c r="K86" s="8">
        <v>21</v>
      </c>
      <c r="L86" s="9">
        <f t="shared" si="3"/>
        <v>322.77959999999996</v>
      </c>
      <c r="M86" s="10">
        <v>46079</v>
      </c>
      <c r="N86" s="24" t="s">
        <v>58</v>
      </c>
      <c r="O86" s="11"/>
      <c r="P86" s="5" t="str">
        <f>IFERROR(VLOOKUP(O86,'[1]Tablas-Gala'!$V$4:$W$15,2,FALSE)," ")</f>
        <v xml:space="preserve"> </v>
      </c>
      <c r="Q86" s="6"/>
      <c r="R86" s="5" t="str">
        <f>IFERROR(VLOOKUP(Q86,'[1]Tablas-Gala'!$Z$4:$AA$21,2,FALSE)," ")</f>
        <v xml:space="preserve"> </v>
      </c>
      <c r="S86" s="12"/>
      <c r="T86" s="12"/>
      <c r="U86" s="14" t="str">
        <f>IFERROR(VLOOKUP(T86,'[1]Tablas-Gala'!$AG$4:$AH$113,2,FALSE)," ")</f>
        <v xml:space="preserve"> </v>
      </c>
      <c r="V86" s="15" t="str">
        <f t="shared" si="5"/>
        <v xml:space="preserve"> - </v>
      </c>
      <c r="W86" s="16"/>
      <c r="X86" s="6"/>
      <c r="Y86" s="5" t="str">
        <f>IFERROR(VLOOKUP(X86,'[1]Tablas-Gala'!$V$4:$W$15,2,FALSE)," ")</f>
        <v xml:space="preserve"> </v>
      </c>
      <c r="Z86" s="6"/>
      <c r="AA86" s="5" t="str">
        <f>IFERROR(VLOOKUP(Z86,'[1]Tablas-Gala'!$Z$4:$AA$21,2,FALSE)," ")</f>
        <v xml:space="preserve"> </v>
      </c>
      <c r="AB86" s="6"/>
      <c r="AC86" s="11"/>
      <c r="AD86" s="19"/>
      <c r="AE86" s="22" t="str">
        <f t="shared" si="4"/>
        <v>-</v>
      </c>
      <c r="AF86" s="16"/>
    </row>
    <row r="87" spans="1:32" ht="72.5" x14ac:dyDescent="0.35">
      <c r="A87" s="5" t="s">
        <v>293</v>
      </c>
      <c r="B87" s="5" t="s">
        <v>294</v>
      </c>
      <c r="C87" s="6" t="s">
        <v>48</v>
      </c>
      <c r="D87" s="6" t="s">
        <v>49</v>
      </c>
      <c r="E87" s="7" t="s">
        <v>50</v>
      </c>
      <c r="F87" s="18">
        <v>1</v>
      </c>
      <c r="G87" s="7" t="s">
        <v>37</v>
      </c>
      <c r="H87" s="18" t="s">
        <v>115</v>
      </c>
      <c r="I87" s="6" t="s">
        <v>39</v>
      </c>
      <c r="J87" s="23">
        <v>15</v>
      </c>
      <c r="K87" s="8">
        <v>21</v>
      </c>
      <c r="L87" s="9">
        <f t="shared" si="3"/>
        <v>18.149999999999999</v>
      </c>
      <c r="M87" s="10">
        <v>46073</v>
      </c>
      <c r="N87" s="24" t="s">
        <v>53</v>
      </c>
      <c r="O87" s="11"/>
      <c r="P87" s="5" t="str">
        <f>IFERROR(VLOOKUP(O87,'[1]Tablas-Gala'!$V$4:$W$15,2,FALSE)," ")</f>
        <v xml:space="preserve"> </v>
      </c>
      <c r="Q87" s="6"/>
      <c r="R87" s="5" t="str">
        <f>IFERROR(VLOOKUP(Q87,'[1]Tablas-Gala'!$Z$4:$AA$21,2,FALSE)," ")</f>
        <v xml:space="preserve"> </v>
      </c>
      <c r="S87" s="12"/>
      <c r="T87" s="12"/>
      <c r="U87" s="14" t="str">
        <f>IFERROR(VLOOKUP(T87,'[1]Tablas-Gala'!$AG$4:$AH$113,2,FALSE)," ")</f>
        <v xml:space="preserve"> </v>
      </c>
      <c r="V87" s="15" t="str">
        <f t="shared" si="5"/>
        <v xml:space="preserve"> - </v>
      </c>
      <c r="W87" s="16"/>
      <c r="X87" s="6"/>
      <c r="Y87" s="5" t="str">
        <f>IFERROR(VLOOKUP(X87,'[1]Tablas-Gala'!$V$4:$W$15,2,FALSE)," ")</f>
        <v xml:space="preserve"> </v>
      </c>
      <c r="Z87" s="6"/>
      <c r="AA87" s="5" t="str">
        <f>IFERROR(VLOOKUP(Z87,'[1]Tablas-Gala'!$Z$4:$AA$21,2,FALSE)," ")</f>
        <v xml:space="preserve"> </v>
      </c>
      <c r="AB87" s="6"/>
      <c r="AC87" s="11"/>
      <c r="AD87" s="19"/>
      <c r="AE87" s="22" t="str">
        <f t="shared" si="4"/>
        <v>-</v>
      </c>
      <c r="AF87" s="16"/>
    </row>
    <row r="88" spans="1:32" ht="72.5" x14ac:dyDescent="0.35">
      <c r="A88" s="5" t="s">
        <v>295</v>
      </c>
      <c r="B88" s="5" t="s">
        <v>296</v>
      </c>
      <c r="C88" s="6" t="s">
        <v>48</v>
      </c>
      <c r="D88" s="6" t="s">
        <v>35</v>
      </c>
      <c r="E88" s="7" t="s">
        <v>77</v>
      </c>
      <c r="F88" s="18">
        <v>2</v>
      </c>
      <c r="G88" s="7" t="s">
        <v>37</v>
      </c>
      <c r="H88" s="18" t="s">
        <v>297</v>
      </c>
      <c r="I88" s="6" t="s">
        <v>57</v>
      </c>
      <c r="J88" s="23">
        <v>1295</v>
      </c>
      <c r="K88" s="8">
        <v>4</v>
      </c>
      <c r="L88" s="9">
        <f t="shared" si="3"/>
        <v>1346.8</v>
      </c>
      <c r="M88" s="10">
        <v>46078</v>
      </c>
      <c r="N88" s="24" t="s">
        <v>53</v>
      </c>
      <c r="O88" s="11"/>
      <c r="P88" s="5" t="str">
        <f>IFERROR(VLOOKUP(O88,'[1]Tablas-Gala'!$V$4:$W$15,2,FALSE)," ")</f>
        <v xml:space="preserve"> </v>
      </c>
      <c r="Q88" s="6"/>
      <c r="R88" s="5" t="str">
        <f>IFERROR(VLOOKUP(Q88,'[1]Tablas-Gala'!$Z$4:$AA$21,2,FALSE)," ")</f>
        <v xml:space="preserve"> </v>
      </c>
      <c r="S88" s="12"/>
      <c r="T88" s="12"/>
      <c r="U88" s="14" t="str">
        <f>IFERROR(VLOOKUP(T88,'[1]Tablas-Gala'!$AG$4:$AH$113,2,FALSE)," ")</f>
        <v xml:space="preserve"> </v>
      </c>
      <c r="V88" s="15" t="str">
        <f t="shared" si="5"/>
        <v xml:space="preserve"> - </v>
      </c>
      <c r="W88" s="16"/>
      <c r="X88" s="6"/>
      <c r="Y88" s="5" t="str">
        <f>IFERROR(VLOOKUP(X88,'[1]Tablas-Gala'!$V$4:$W$15,2,FALSE)," ")</f>
        <v xml:space="preserve"> </v>
      </c>
      <c r="Z88" s="6"/>
      <c r="AA88" s="5" t="str">
        <f>IFERROR(VLOOKUP(Z88,'[1]Tablas-Gala'!$Z$4:$AA$21,2,FALSE)," ")</f>
        <v xml:space="preserve"> </v>
      </c>
      <c r="AB88" s="6"/>
      <c r="AC88" s="11"/>
      <c r="AD88" s="19"/>
      <c r="AE88" s="22" t="str">
        <f t="shared" si="4"/>
        <v>-</v>
      </c>
      <c r="AF88" s="16"/>
    </row>
    <row r="89" spans="1:32" ht="43.5" x14ac:dyDescent="0.35">
      <c r="A89" s="5" t="s">
        <v>298</v>
      </c>
      <c r="B89" s="5" t="s">
        <v>299</v>
      </c>
      <c r="C89" s="6" t="s">
        <v>48</v>
      </c>
      <c r="D89" s="6" t="s">
        <v>49</v>
      </c>
      <c r="E89" s="7" t="s">
        <v>50</v>
      </c>
      <c r="F89" s="18">
        <v>1</v>
      </c>
      <c r="G89" s="7" t="s">
        <v>37</v>
      </c>
      <c r="H89" s="18" t="s">
        <v>300</v>
      </c>
      <c r="I89" s="6" t="s">
        <v>39</v>
      </c>
      <c r="J89" s="23">
        <v>84.91</v>
      </c>
      <c r="K89" s="8">
        <v>10</v>
      </c>
      <c r="L89" s="9">
        <f t="shared" si="3"/>
        <v>93.400999999999996</v>
      </c>
      <c r="M89" s="10">
        <v>46069</v>
      </c>
      <c r="N89" s="24" t="s">
        <v>40</v>
      </c>
      <c r="O89" s="11"/>
      <c r="P89" s="5" t="str">
        <f>IFERROR(VLOOKUP(O89,'[1]Tablas-Gala'!$V$4:$W$15,2,FALSE)," ")</f>
        <v xml:space="preserve"> </v>
      </c>
      <c r="Q89" s="6"/>
      <c r="R89" s="5" t="str">
        <f>IFERROR(VLOOKUP(Q89,'[1]Tablas-Gala'!$Z$4:$AA$21,2,FALSE)," ")</f>
        <v xml:space="preserve"> </v>
      </c>
      <c r="S89" s="12"/>
      <c r="T89" s="12"/>
      <c r="U89" s="14" t="str">
        <f>IFERROR(VLOOKUP(T89,'[1]Tablas-Gala'!$AG$4:$AH$113,2,FALSE)," ")</f>
        <v xml:space="preserve"> </v>
      </c>
      <c r="V89" s="15" t="str">
        <f t="shared" si="5"/>
        <v xml:space="preserve"> - </v>
      </c>
      <c r="W89" s="16"/>
      <c r="X89" s="6"/>
      <c r="Y89" s="5" t="str">
        <f>IFERROR(VLOOKUP(X89,'[1]Tablas-Gala'!$V$4:$W$15,2,FALSE)," ")</f>
        <v xml:space="preserve"> </v>
      </c>
      <c r="Z89" s="6"/>
      <c r="AA89" s="5" t="str">
        <f>IFERROR(VLOOKUP(Z89,'[1]Tablas-Gala'!$Z$4:$AA$21,2,FALSE)," ")</f>
        <v xml:space="preserve"> </v>
      </c>
      <c r="AB89" s="6"/>
      <c r="AC89" s="11"/>
      <c r="AD89" s="19"/>
      <c r="AE89" s="22" t="str">
        <f t="shared" si="4"/>
        <v>-</v>
      </c>
      <c r="AF89" s="16"/>
    </row>
    <row r="90" spans="1:32" ht="58" x14ac:dyDescent="0.35">
      <c r="A90" s="5" t="s">
        <v>301</v>
      </c>
      <c r="B90" s="5" t="s">
        <v>302</v>
      </c>
      <c r="C90" s="6" t="s">
        <v>48</v>
      </c>
      <c r="D90" s="6" t="s">
        <v>35</v>
      </c>
      <c r="E90" s="7" t="s">
        <v>36</v>
      </c>
      <c r="F90" s="18">
        <v>1</v>
      </c>
      <c r="G90" s="7" t="s">
        <v>37</v>
      </c>
      <c r="H90" s="18" t="s">
        <v>303</v>
      </c>
      <c r="I90" s="6" t="s">
        <v>39</v>
      </c>
      <c r="J90" s="23">
        <v>860</v>
      </c>
      <c r="K90" s="8">
        <v>21</v>
      </c>
      <c r="L90" s="9">
        <f t="shared" si="3"/>
        <v>1040.5999999999999</v>
      </c>
      <c r="M90" s="10">
        <v>46077</v>
      </c>
      <c r="N90" s="24" t="s">
        <v>40</v>
      </c>
      <c r="O90" s="11"/>
      <c r="P90" s="5" t="str">
        <f>IFERROR(VLOOKUP(O90,'[1]Tablas-Gala'!$V$4:$W$15,2,FALSE)," ")</f>
        <v xml:space="preserve"> </v>
      </c>
      <c r="Q90" s="6"/>
      <c r="R90" s="5" t="str">
        <f>IFERROR(VLOOKUP(Q90,'[1]Tablas-Gala'!$Z$4:$AA$21,2,FALSE)," ")</f>
        <v xml:space="preserve"> </v>
      </c>
      <c r="S90" s="12"/>
      <c r="T90" s="12"/>
      <c r="U90" s="14" t="str">
        <f>IFERROR(VLOOKUP(T90,'[1]Tablas-Gala'!$AG$4:$AH$113,2,FALSE)," ")</f>
        <v xml:space="preserve"> </v>
      </c>
      <c r="V90" s="15" t="str">
        <f t="shared" si="5"/>
        <v xml:space="preserve"> - </v>
      </c>
      <c r="W90" s="16"/>
      <c r="X90" s="6"/>
      <c r="Y90" s="5" t="str">
        <f>IFERROR(VLOOKUP(X90,'[1]Tablas-Gala'!$V$4:$W$15,2,FALSE)," ")</f>
        <v xml:space="preserve"> </v>
      </c>
      <c r="Z90" s="6"/>
      <c r="AA90" s="5" t="str">
        <f>IFERROR(VLOOKUP(Z90,'[1]Tablas-Gala'!$Z$4:$AA$21,2,FALSE)," ")</f>
        <v xml:space="preserve"> </v>
      </c>
      <c r="AB90" s="6"/>
      <c r="AC90" s="11"/>
      <c r="AD90" s="19"/>
      <c r="AE90" s="22" t="str">
        <f t="shared" si="4"/>
        <v>-</v>
      </c>
      <c r="AF90" s="16"/>
    </row>
    <row r="91" spans="1:32" ht="29" x14ac:dyDescent="0.35">
      <c r="A91" s="5" t="s">
        <v>304</v>
      </c>
      <c r="B91" s="5" t="s">
        <v>305</v>
      </c>
      <c r="C91" s="6" t="s">
        <v>48</v>
      </c>
      <c r="D91" s="6" t="s">
        <v>35</v>
      </c>
      <c r="E91" s="7" t="s">
        <v>187</v>
      </c>
      <c r="F91" s="18">
        <v>1</v>
      </c>
      <c r="G91" s="7" t="s">
        <v>106</v>
      </c>
      <c r="H91" s="18" t="s">
        <v>306</v>
      </c>
      <c r="I91" s="6" t="s">
        <v>39</v>
      </c>
      <c r="J91" s="23">
        <v>153.91999999999999</v>
      </c>
      <c r="K91" s="8">
        <v>21</v>
      </c>
      <c r="L91" s="9">
        <f t="shared" si="3"/>
        <v>186.2432</v>
      </c>
      <c r="M91" s="10">
        <v>46053</v>
      </c>
      <c r="N91" s="24" t="s">
        <v>58</v>
      </c>
      <c r="O91" s="11"/>
      <c r="P91" s="5" t="str">
        <f>IFERROR(VLOOKUP(O91,'[1]Tablas-Gala'!$V$4:$W$15,2,FALSE)," ")</f>
        <v xml:space="preserve"> </v>
      </c>
      <c r="Q91" s="6"/>
      <c r="R91" s="5" t="str">
        <f>IFERROR(VLOOKUP(Q91,'[1]Tablas-Gala'!$Z$4:$AA$21,2,FALSE)," ")</f>
        <v xml:space="preserve"> </v>
      </c>
      <c r="S91" s="12"/>
      <c r="T91" s="12"/>
      <c r="U91" s="14" t="str">
        <f>IFERROR(VLOOKUP(T91,'[1]Tablas-Gala'!$AG$4:$AH$113,2,FALSE)," ")</f>
        <v xml:space="preserve"> </v>
      </c>
      <c r="V91" s="15" t="str">
        <f t="shared" si="5"/>
        <v xml:space="preserve"> - </v>
      </c>
      <c r="W91" s="16"/>
      <c r="X91" s="6"/>
      <c r="Y91" s="5" t="str">
        <f>IFERROR(VLOOKUP(X91,'[1]Tablas-Gala'!$V$4:$W$15,2,FALSE)," ")</f>
        <v xml:space="preserve"> </v>
      </c>
      <c r="Z91" s="6"/>
      <c r="AA91" s="5" t="str">
        <f>IFERROR(VLOOKUP(Z91,'[1]Tablas-Gala'!$Z$4:$AA$21,2,FALSE)," ")</f>
        <v xml:space="preserve"> </v>
      </c>
      <c r="AB91" s="6"/>
      <c r="AC91" s="11"/>
      <c r="AD91" s="19"/>
      <c r="AE91" s="22" t="str">
        <f t="shared" si="4"/>
        <v>-</v>
      </c>
      <c r="AF91" s="16"/>
    </row>
    <row r="92" spans="1:32" ht="29" x14ac:dyDescent="0.35">
      <c r="A92" s="5" t="s">
        <v>307</v>
      </c>
      <c r="B92" s="5" t="s">
        <v>308</v>
      </c>
      <c r="C92" s="6" t="s">
        <v>86</v>
      </c>
      <c r="D92" s="6" t="s">
        <v>35</v>
      </c>
      <c r="E92" s="7" t="s">
        <v>36</v>
      </c>
      <c r="F92" s="18">
        <v>2</v>
      </c>
      <c r="G92" s="7" t="s">
        <v>37</v>
      </c>
      <c r="H92" s="18" t="s">
        <v>309</v>
      </c>
      <c r="I92" s="6" t="s">
        <v>39</v>
      </c>
      <c r="J92" s="23">
        <v>995</v>
      </c>
      <c r="K92" s="8">
        <v>21</v>
      </c>
      <c r="L92" s="9">
        <f t="shared" si="3"/>
        <v>1203.95</v>
      </c>
      <c r="M92" s="10">
        <v>46059</v>
      </c>
      <c r="N92" s="24" t="s">
        <v>40</v>
      </c>
      <c r="O92" s="11"/>
      <c r="P92" s="5" t="str">
        <f>IFERROR(VLOOKUP(O92,'[1]Tablas-Gala'!$V$4:$W$15,2,FALSE)," ")</f>
        <v xml:space="preserve"> </v>
      </c>
      <c r="Q92" s="6"/>
      <c r="R92" s="5" t="str">
        <f>IFERROR(VLOOKUP(Q92,'[1]Tablas-Gala'!$Z$4:$AA$21,2,FALSE)," ")</f>
        <v xml:space="preserve"> </v>
      </c>
      <c r="S92" s="12"/>
      <c r="T92" s="12"/>
      <c r="U92" s="14" t="str">
        <f>IFERROR(VLOOKUP(T92,'[1]Tablas-Gala'!$AG$4:$AH$113,2,FALSE)," ")</f>
        <v xml:space="preserve"> </v>
      </c>
      <c r="V92" s="15" t="str">
        <f t="shared" si="5"/>
        <v xml:space="preserve"> - </v>
      </c>
      <c r="W92" s="16"/>
      <c r="X92" s="6"/>
      <c r="Y92" s="5" t="str">
        <f>IFERROR(VLOOKUP(X92,'[1]Tablas-Gala'!$V$4:$W$15,2,FALSE)," ")</f>
        <v xml:space="preserve"> </v>
      </c>
      <c r="Z92" s="6"/>
      <c r="AA92" s="5" t="str">
        <f>IFERROR(VLOOKUP(Z92,'[1]Tablas-Gala'!$Z$4:$AA$21,2,FALSE)," ")</f>
        <v xml:space="preserve"> </v>
      </c>
      <c r="AB92" s="6"/>
      <c r="AC92" s="11"/>
      <c r="AD92" s="19"/>
      <c r="AE92" s="22" t="str">
        <f t="shared" si="4"/>
        <v>-</v>
      </c>
      <c r="AF92" s="16"/>
    </row>
    <row r="93" spans="1:32" ht="43.5" x14ac:dyDescent="0.35">
      <c r="A93" s="5" t="s">
        <v>310</v>
      </c>
      <c r="B93" s="5" t="s">
        <v>311</v>
      </c>
      <c r="C93" s="6" t="s">
        <v>48</v>
      </c>
      <c r="D93" s="6" t="s">
        <v>49</v>
      </c>
      <c r="E93" s="7" t="s">
        <v>50</v>
      </c>
      <c r="F93" s="18">
        <v>1</v>
      </c>
      <c r="G93" s="7" t="s">
        <v>37</v>
      </c>
      <c r="H93" s="18" t="s">
        <v>312</v>
      </c>
      <c r="I93" s="6" t="s">
        <v>39</v>
      </c>
      <c r="J93" s="23">
        <v>6300</v>
      </c>
      <c r="K93" s="8">
        <v>21</v>
      </c>
      <c r="L93" s="9">
        <f t="shared" si="3"/>
        <v>7623</v>
      </c>
      <c r="M93" s="10">
        <v>46083</v>
      </c>
      <c r="N93" s="24" t="s">
        <v>53</v>
      </c>
      <c r="O93" s="11"/>
      <c r="P93" s="5" t="str">
        <f>IFERROR(VLOOKUP(O93,'[1]Tablas-Gala'!$V$4:$W$15,2,FALSE)," ")</f>
        <v xml:space="preserve"> </v>
      </c>
      <c r="Q93" s="6"/>
      <c r="R93" s="5" t="str">
        <f>IFERROR(VLOOKUP(Q93,'[1]Tablas-Gala'!$Z$4:$AA$21,2,FALSE)," ")</f>
        <v xml:space="preserve"> </v>
      </c>
      <c r="S93" s="12"/>
      <c r="T93" s="12"/>
      <c r="U93" s="14" t="str">
        <f>IFERROR(VLOOKUP(T93,'[1]Tablas-Gala'!$AG$4:$AH$113,2,FALSE)," ")</f>
        <v xml:space="preserve"> </v>
      </c>
      <c r="V93" s="15" t="str">
        <f t="shared" si="5"/>
        <v xml:space="preserve"> - </v>
      </c>
      <c r="W93" s="16"/>
      <c r="X93" s="6"/>
      <c r="Y93" s="5" t="str">
        <f>IFERROR(VLOOKUP(X93,'[1]Tablas-Gala'!$V$4:$W$15,2,FALSE)," ")</f>
        <v xml:space="preserve"> </v>
      </c>
      <c r="Z93" s="6"/>
      <c r="AA93" s="5" t="str">
        <f>IFERROR(VLOOKUP(Z93,'[1]Tablas-Gala'!$Z$4:$AA$21,2,FALSE)," ")</f>
        <v xml:space="preserve"> </v>
      </c>
      <c r="AB93" s="6"/>
      <c r="AC93" s="11"/>
      <c r="AD93" s="19"/>
      <c r="AE93" s="22" t="str">
        <f t="shared" si="4"/>
        <v>-</v>
      </c>
      <c r="AF93" s="16"/>
    </row>
    <row r="94" spans="1:32" ht="58" x14ac:dyDescent="0.35">
      <c r="A94" s="5" t="s">
        <v>313</v>
      </c>
      <c r="B94" s="5" t="s">
        <v>314</v>
      </c>
      <c r="C94" s="6" t="s">
        <v>65</v>
      </c>
      <c r="D94" s="6" t="s">
        <v>49</v>
      </c>
      <c r="E94" s="7" t="s">
        <v>50</v>
      </c>
      <c r="F94" s="18">
        <v>1</v>
      </c>
      <c r="G94" s="7" t="s">
        <v>106</v>
      </c>
      <c r="H94" s="18" t="s">
        <v>315</v>
      </c>
      <c r="I94" s="6" t="s">
        <v>39</v>
      </c>
      <c r="J94" s="23">
        <v>4900</v>
      </c>
      <c r="K94" s="8">
        <v>21</v>
      </c>
      <c r="L94" s="9">
        <f t="shared" si="3"/>
        <v>5929</v>
      </c>
      <c r="M94" s="10">
        <v>46069</v>
      </c>
      <c r="N94" s="24" t="s">
        <v>108</v>
      </c>
      <c r="O94" s="11"/>
      <c r="P94" s="5" t="str">
        <f>IFERROR(VLOOKUP(O94,'[1]Tablas-Gala'!$V$4:$W$15,2,FALSE)," ")</f>
        <v xml:space="preserve"> </v>
      </c>
      <c r="Q94" s="6"/>
      <c r="R94" s="5" t="str">
        <f>IFERROR(VLOOKUP(Q94,'[1]Tablas-Gala'!$Z$4:$AA$21,2,FALSE)," ")</f>
        <v xml:space="preserve"> </v>
      </c>
      <c r="S94" s="12"/>
      <c r="T94" s="12"/>
      <c r="U94" s="14" t="str">
        <f>IFERROR(VLOOKUP(T94,'[1]Tablas-Gala'!$AG$4:$AH$113,2,FALSE)," ")</f>
        <v xml:space="preserve"> </v>
      </c>
      <c r="V94" s="15" t="str">
        <f t="shared" si="5"/>
        <v xml:space="preserve"> - </v>
      </c>
      <c r="W94" s="16"/>
      <c r="X94" s="6"/>
      <c r="Y94" s="5" t="str">
        <f>IFERROR(VLOOKUP(X94,'[1]Tablas-Gala'!$V$4:$W$15,2,FALSE)," ")</f>
        <v xml:space="preserve"> </v>
      </c>
      <c r="Z94" s="6"/>
      <c r="AA94" s="5" t="str">
        <f>IFERROR(VLOOKUP(Z94,'[1]Tablas-Gala'!$Z$4:$AA$21,2,FALSE)," ")</f>
        <v xml:space="preserve"> </v>
      </c>
      <c r="AB94" s="6"/>
      <c r="AC94" s="11"/>
      <c r="AD94" s="19"/>
      <c r="AE94" s="22" t="str">
        <f t="shared" si="4"/>
        <v>-</v>
      </c>
      <c r="AF94" s="16"/>
    </row>
    <row r="95" spans="1:32" ht="58" x14ac:dyDescent="0.35">
      <c r="A95" s="5" t="s">
        <v>316</v>
      </c>
      <c r="B95" s="5" t="s">
        <v>317</v>
      </c>
      <c r="C95" s="6" t="s">
        <v>65</v>
      </c>
      <c r="D95" s="6" t="s">
        <v>49</v>
      </c>
      <c r="E95" s="7" t="s">
        <v>50</v>
      </c>
      <c r="F95" s="18">
        <v>1</v>
      </c>
      <c r="G95" s="7" t="s">
        <v>106</v>
      </c>
      <c r="H95" s="18" t="s">
        <v>318</v>
      </c>
      <c r="I95" s="6" t="s">
        <v>39</v>
      </c>
      <c r="J95" s="23">
        <v>14800</v>
      </c>
      <c r="K95" s="8">
        <v>21</v>
      </c>
      <c r="L95" s="9">
        <f t="shared" si="3"/>
        <v>17908</v>
      </c>
      <c r="M95" s="10">
        <v>46064</v>
      </c>
      <c r="N95" s="24" t="s">
        <v>108</v>
      </c>
      <c r="O95" s="11"/>
      <c r="P95" s="5" t="str">
        <f>IFERROR(VLOOKUP(O95,'[1]Tablas-Gala'!$V$4:$W$15,2,FALSE)," ")</f>
        <v xml:space="preserve"> </v>
      </c>
      <c r="Q95" s="6"/>
      <c r="R95" s="5" t="str">
        <f>IFERROR(VLOOKUP(Q95,'[1]Tablas-Gala'!$Z$4:$AA$21,2,FALSE)," ")</f>
        <v xml:space="preserve"> </v>
      </c>
      <c r="S95" s="12"/>
      <c r="T95" s="12"/>
      <c r="U95" s="14" t="str">
        <f>IFERROR(VLOOKUP(T95,'[1]Tablas-Gala'!$AG$4:$AH$113,2,FALSE)," ")</f>
        <v xml:space="preserve"> </v>
      </c>
      <c r="V95" s="15" t="str">
        <f t="shared" si="5"/>
        <v xml:space="preserve"> - </v>
      </c>
      <c r="W95" s="16"/>
      <c r="X95" s="6"/>
      <c r="Y95" s="5" t="str">
        <f>IFERROR(VLOOKUP(X95,'[1]Tablas-Gala'!$V$4:$W$15,2,FALSE)," ")</f>
        <v xml:space="preserve"> </v>
      </c>
      <c r="Z95" s="6"/>
      <c r="AA95" s="5" t="str">
        <f>IFERROR(VLOOKUP(Z95,'[1]Tablas-Gala'!$Z$4:$AA$21,2,FALSE)," ")</f>
        <v xml:space="preserve"> </v>
      </c>
      <c r="AB95" s="6"/>
      <c r="AC95" s="11"/>
      <c r="AD95" s="19"/>
      <c r="AE95" s="22" t="str">
        <f t="shared" si="4"/>
        <v>-</v>
      </c>
      <c r="AF95" s="16"/>
    </row>
    <row r="96" spans="1:32" ht="58" x14ac:dyDescent="0.35">
      <c r="A96" s="5" t="s">
        <v>319</v>
      </c>
      <c r="B96" s="5" t="s">
        <v>320</v>
      </c>
      <c r="C96" s="6" t="s">
        <v>65</v>
      </c>
      <c r="D96" s="6" t="s">
        <v>49</v>
      </c>
      <c r="E96" s="7" t="s">
        <v>50</v>
      </c>
      <c r="F96" s="18">
        <v>1</v>
      </c>
      <c r="G96" s="7" t="s">
        <v>106</v>
      </c>
      <c r="H96" s="18" t="s">
        <v>321</v>
      </c>
      <c r="I96" s="6" t="s">
        <v>39</v>
      </c>
      <c r="J96" s="23">
        <v>5665</v>
      </c>
      <c r="K96" s="8">
        <v>21</v>
      </c>
      <c r="L96" s="9">
        <f t="shared" si="3"/>
        <v>6854.65</v>
      </c>
      <c r="M96" s="10">
        <v>46064</v>
      </c>
      <c r="N96" s="24" t="s">
        <v>108</v>
      </c>
      <c r="O96" s="11"/>
      <c r="P96" s="5" t="str">
        <f>IFERROR(VLOOKUP(O96,'[1]Tablas-Gala'!$V$4:$W$15,2,FALSE)," ")</f>
        <v xml:space="preserve"> </v>
      </c>
      <c r="Q96" s="6"/>
      <c r="R96" s="5" t="str">
        <f>IFERROR(VLOOKUP(Q96,'[1]Tablas-Gala'!$Z$4:$AA$21,2,FALSE)," ")</f>
        <v xml:space="preserve"> </v>
      </c>
      <c r="S96" s="12"/>
      <c r="T96" s="12"/>
      <c r="U96" s="14" t="str">
        <f>IFERROR(VLOOKUP(T96,'[1]Tablas-Gala'!$AG$4:$AH$113,2,FALSE)," ")</f>
        <v xml:space="preserve"> </v>
      </c>
      <c r="V96" s="15" t="str">
        <f t="shared" si="5"/>
        <v xml:space="preserve"> - </v>
      </c>
      <c r="W96" s="16"/>
      <c r="X96" s="6"/>
      <c r="Y96" s="5" t="str">
        <f>IFERROR(VLOOKUP(X96,'[1]Tablas-Gala'!$V$4:$W$15,2,FALSE)," ")</f>
        <v xml:space="preserve"> </v>
      </c>
      <c r="Z96" s="6"/>
      <c r="AA96" s="5" t="str">
        <f>IFERROR(VLOOKUP(Z96,'[1]Tablas-Gala'!$Z$4:$AA$21,2,FALSE)," ")</f>
        <v xml:space="preserve"> </v>
      </c>
      <c r="AB96" s="6"/>
      <c r="AC96" s="11"/>
      <c r="AD96" s="19"/>
      <c r="AE96" s="22" t="str">
        <f t="shared" si="4"/>
        <v>-</v>
      </c>
      <c r="AF96" s="16"/>
    </row>
    <row r="97" spans="1:32" ht="58" x14ac:dyDescent="0.35">
      <c r="A97" s="5" t="s">
        <v>322</v>
      </c>
      <c r="B97" s="5" t="s">
        <v>323</v>
      </c>
      <c r="C97" s="6" t="s">
        <v>65</v>
      </c>
      <c r="D97" s="6" t="s">
        <v>49</v>
      </c>
      <c r="E97" s="7" t="s">
        <v>50</v>
      </c>
      <c r="F97" s="18">
        <v>1</v>
      </c>
      <c r="G97" s="7" t="s">
        <v>106</v>
      </c>
      <c r="H97" s="18" t="s">
        <v>324</v>
      </c>
      <c r="I97" s="6" t="s">
        <v>39</v>
      </c>
      <c r="J97" s="23">
        <v>4300</v>
      </c>
      <c r="K97" s="8">
        <v>21</v>
      </c>
      <c r="L97" s="9">
        <f t="shared" si="3"/>
        <v>5203</v>
      </c>
      <c r="M97" s="10">
        <v>46059</v>
      </c>
      <c r="N97" s="24" t="s">
        <v>108</v>
      </c>
      <c r="O97" s="11"/>
      <c r="P97" s="5" t="str">
        <f>IFERROR(VLOOKUP(O97,'[1]Tablas-Gala'!$V$4:$W$15,2,FALSE)," ")</f>
        <v xml:space="preserve"> </v>
      </c>
      <c r="Q97" s="6"/>
      <c r="R97" s="5" t="str">
        <f>IFERROR(VLOOKUP(Q97,'[1]Tablas-Gala'!$Z$4:$AA$21,2,FALSE)," ")</f>
        <v xml:space="preserve"> </v>
      </c>
      <c r="S97" s="12"/>
      <c r="T97" s="12"/>
      <c r="U97" s="14" t="str">
        <f>IFERROR(VLOOKUP(T97,'[1]Tablas-Gala'!$AG$4:$AH$113,2,FALSE)," ")</f>
        <v xml:space="preserve"> </v>
      </c>
      <c r="V97" s="15" t="str">
        <f t="shared" si="5"/>
        <v xml:space="preserve"> - </v>
      </c>
      <c r="W97" s="16"/>
      <c r="X97" s="6"/>
      <c r="Y97" s="5" t="str">
        <f>IFERROR(VLOOKUP(X97,'[1]Tablas-Gala'!$V$4:$W$15,2,FALSE)," ")</f>
        <v xml:space="preserve"> </v>
      </c>
      <c r="Z97" s="6"/>
      <c r="AA97" s="5" t="str">
        <f>IFERROR(VLOOKUP(Z97,'[1]Tablas-Gala'!$Z$4:$AA$21,2,FALSE)," ")</f>
        <v xml:space="preserve"> </v>
      </c>
      <c r="AB97" s="6"/>
      <c r="AC97" s="11"/>
      <c r="AD97" s="19"/>
      <c r="AE97" s="22" t="str">
        <f t="shared" si="4"/>
        <v>-</v>
      </c>
      <c r="AF97" s="16"/>
    </row>
    <row r="98" spans="1:32" ht="58" x14ac:dyDescent="0.35">
      <c r="A98" s="5" t="s">
        <v>325</v>
      </c>
      <c r="B98" s="5" t="s">
        <v>326</v>
      </c>
      <c r="C98" s="6" t="s">
        <v>65</v>
      </c>
      <c r="D98" s="6" t="s">
        <v>49</v>
      </c>
      <c r="E98" s="7" t="s">
        <v>50</v>
      </c>
      <c r="F98" s="18">
        <v>1</v>
      </c>
      <c r="G98" s="7" t="s">
        <v>106</v>
      </c>
      <c r="H98" s="18" t="s">
        <v>327</v>
      </c>
      <c r="I98" s="6" t="s">
        <v>39</v>
      </c>
      <c r="J98" s="23">
        <v>5605</v>
      </c>
      <c r="K98" s="8">
        <v>21</v>
      </c>
      <c r="L98" s="9">
        <f t="shared" si="3"/>
        <v>6782.05</v>
      </c>
      <c r="M98" s="10">
        <v>46059</v>
      </c>
      <c r="N98" s="24" t="s">
        <v>108</v>
      </c>
      <c r="O98" s="11"/>
      <c r="P98" s="5" t="str">
        <f>IFERROR(VLOOKUP(O98,'[1]Tablas-Gala'!$V$4:$W$15,2,FALSE)," ")</f>
        <v xml:space="preserve"> </v>
      </c>
      <c r="Q98" s="6"/>
      <c r="R98" s="5" t="str">
        <f>IFERROR(VLOOKUP(Q98,'[1]Tablas-Gala'!$Z$4:$AA$21,2,FALSE)," ")</f>
        <v xml:space="preserve"> </v>
      </c>
      <c r="S98" s="12"/>
      <c r="T98" s="12"/>
      <c r="U98" s="14" t="str">
        <f>IFERROR(VLOOKUP(T98,'[1]Tablas-Gala'!$AG$4:$AH$113,2,FALSE)," ")</f>
        <v xml:space="preserve"> </v>
      </c>
      <c r="V98" s="15" t="str">
        <f t="shared" si="5"/>
        <v xml:space="preserve"> - </v>
      </c>
      <c r="W98" s="16"/>
      <c r="X98" s="6"/>
      <c r="Y98" s="5" t="str">
        <f>IFERROR(VLOOKUP(X98,'[1]Tablas-Gala'!$V$4:$W$15,2,FALSE)," ")</f>
        <v xml:space="preserve"> </v>
      </c>
      <c r="Z98" s="6"/>
      <c r="AA98" s="5" t="str">
        <f>IFERROR(VLOOKUP(Z98,'[1]Tablas-Gala'!$Z$4:$AA$21,2,FALSE)," ")</f>
        <v xml:space="preserve"> </v>
      </c>
      <c r="AB98" s="6"/>
      <c r="AC98" s="11"/>
      <c r="AD98" s="19"/>
      <c r="AE98" s="22" t="str">
        <f t="shared" si="4"/>
        <v>-</v>
      </c>
      <c r="AF98" s="16"/>
    </row>
    <row r="99" spans="1:32" ht="43.5" x14ac:dyDescent="0.35">
      <c r="A99" s="5" t="s">
        <v>328</v>
      </c>
      <c r="B99" s="5" t="s">
        <v>329</v>
      </c>
      <c r="C99" s="6" t="s">
        <v>48</v>
      </c>
      <c r="D99" s="6" t="s">
        <v>35</v>
      </c>
      <c r="E99" s="7" t="s">
        <v>44</v>
      </c>
      <c r="F99" s="18">
        <v>1</v>
      </c>
      <c r="G99" s="7" t="s">
        <v>37</v>
      </c>
      <c r="H99" s="18" t="s">
        <v>330</v>
      </c>
      <c r="I99" s="6" t="s">
        <v>39</v>
      </c>
      <c r="J99" s="23">
        <v>345.45</v>
      </c>
      <c r="K99" s="8">
        <v>10</v>
      </c>
      <c r="L99" s="9">
        <f t="shared" si="3"/>
        <v>379.995</v>
      </c>
      <c r="M99" s="10">
        <v>46041</v>
      </c>
      <c r="N99" s="24" t="s">
        <v>53</v>
      </c>
      <c r="O99" s="11"/>
      <c r="P99" s="5" t="str">
        <f>IFERROR(VLOOKUP(O99,'[1]Tablas-Gala'!$V$4:$W$15,2,FALSE)," ")</f>
        <v xml:space="preserve"> </v>
      </c>
      <c r="Q99" s="6"/>
      <c r="R99" s="5" t="str">
        <f>IFERROR(VLOOKUP(Q99,'[1]Tablas-Gala'!$Z$4:$AA$21,2,FALSE)," ")</f>
        <v xml:space="preserve"> </v>
      </c>
      <c r="S99" s="12"/>
      <c r="T99" s="12"/>
      <c r="U99" s="14" t="str">
        <f>IFERROR(VLOOKUP(T99,'[1]Tablas-Gala'!$AG$4:$AH$113,2,FALSE)," ")</f>
        <v xml:space="preserve"> </v>
      </c>
      <c r="V99" s="15" t="str">
        <f t="shared" si="5"/>
        <v xml:space="preserve"> - </v>
      </c>
      <c r="W99" s="16"/>
      <c r="X99" s="6"/>
      <c r="Y99" s="5" t="str">
        <f>IFERROR(VLOOKUP(X99,'[1]Tablas-Gala'!$V$4:$W$15,2,FALSE)," ")</f>
        <v xml:space="preserve"> </v>
      </c>
      <c r="Z99" s="6"/>
      <c r="AA99" s="5" t="str">
        <f>IFERROR(VLOOKUP(Z99,'[1]Tablas-Gala'!$Z$4:$AA$21,2,FALSE)," ")</f>
        <v xml:space="preserve"> </v>
      </c>
      <c r="AB99" s="6"/>
      <c r="AC99" s="11"/>
      <c r="AD99" s="19"/>
      <c r="AE99" s="22" t="str">
        <f t="shared" si="4"/>
        <v>-</v>
      </c>
      <c r="AF99" s="16"/>
    </row>
    <row r="100" spans="1:32" ht="43.5" x14ac:dyDescent="0.35">
      <c r="A100" s="5" t="s">
        <v>331</v>
      </c>
      <c r="B100" s="5" t="s">
        <v>329</v>
      </c>
      <c r="C100" s="6" t="s">
        <v>48</v>
      </c>
      <c r="D100" s="6" t="s">
        <v>35</v>
      </c>
      <c r="E100" s="7" t="s">
        <v>44</v>
      </c>
      <c r="F100" s="18">
        <v>1</v>
      </c>
      <c r="G100" s="7" t="s">
        <v>37</v>
      </c>
      <c r="H100" s="18" t="s">
        <v>332</v>
      </c>
      <c r="I100" s="6" t="s">
        <v>39</v>
      </c>
      <c r="J100" s="23">
        <v>381.82</v>
      </c>
      <c r="K100" s="8">
        <v>10</v>
      </c>
      <c r="L100" s="9">
        <f t="shared" si="3"/>
        <v>420.00200000000001</v>
      </c>
      <c r="M100" s="10">
        <v>46041</v>
      </c>
      <c r="N100" s="24" t="s">
        <v>53</v>
      </c>
      <c r="O100" s="11"/>
      <c r="P100" s="5" t="str">
        <f>IFERROR(VLOOKUP(O100,'[1]Tablas-Gala'!$V$4:$W$15,2,FALSE)," ")</f>
        <v xml:space="preserve"> </v>
      </c>
      <c r="Q100" s="6"/>
      <c r="R100" s="5" t="str">
        <f>IFERROR(VLOOKUP(Q100,'[1]Tablas-Gala'!$Z$4:$AA$21,2,FALSE)," ")</f>
        <v xml:space="preserve"> </v>
      </c>
      <c r="S100" s="12"/>
      <c r="T100" s="12"/>
      <c r="U100" s="14" t="str">
        <f>IFERROR(VLOOKUP(T100,'[1]Tablas-Gala'!$AG$4:$AH$113,2,FALSE)," ")</f>
        <v xml:space="preserve"> </v>
      </c>
      <c r="V100" s="15" t="str">
        <f t="shared" si="5"/>
        <v xml:space="preserve"> - </v>
      </c>
      <c r="W100" s="16"/>
      <c r="X100" s="6"/>
      <c r="Y100" s="5" t="str">
        <f>IFERROR(VLOOKUP(X100,'[1]Tablas-Gala'!$V$4:$W$15,2,FALSE)," ")</f>
        <v xml:space="preserve"> </v>
      </c>
      <c r="Z100" s="6"/>
      <c r="AA100" s="5" t="str">
        <f>IFERROR(VLOOKUP(Z100,'[1]Tablas-Gala'!$Z$4:$AA$21,2,FALSE)," ")</f>
        <v xml:space="preserve"> </v>
      </c>
      <c r="AB100" s="6"/>
      <c r="AC100" s="11"/>
      <c r="AD100" s="19"/>
      <c r="AE100" s="22" t="str">
        <f t="shared" si="4"/>
        <v>-</v>
      </c>
      <c r="AF100" s="16"/>
    </row>
    <row r="101" spans="1:32" ht="43.5" x14ac:dyDescent="0.35">
      <c r="A101" s="5" t="s">
        <v>333</v>
      </c>
      <c r="B101" s="5" t="s">
        <v>334</v>
      </c>
      <c r="C101" s="6" t="s">
        <v>48</v>
      </c>
      <c r="D101" s="6" t="s">
        <v>35</v>
      </c>
      <c r="E101" s="7" t="s">
        <v>335</v>
      </c>
      <c r="F101" s="8">
        <v>6</v>
      </c>
      <c r="G101" s="6" t="s">
        <v>106</v>
      </c>
      <c r="H101" s="6" t="s">
        <v>336</v>
      </c>
      <c r="I101" s="6" t="s">
        <v>39</v>
      </c>
      <c r="J101" s="9">
        <v>14800</v>
      </c>
      <c r="K101" s="8">
        <v>21</v>
      </c>
      <c r="L101" s="9">
        <f>IF(K101="Diferentes IVAs","Informar dato",J101+(J101*K101/100))</f>
        <v>17908</v>
      </c>
      <c r="M101" s="10">
        <v>46053</v>
      </c>
      <c r="N101" s="5" t="s">
        <v>337</v>
      </c>
      <c r="O101" s="11"/>
      <c r="P101" s="5" t="str">
        <f>IFERROR(VLOOKUP(O101,'[2]Tablas-Gala'!$V$4:$W$15,2,FALSE)," ")</f>
        <v xml:space="preserve"> </v>
      </c>
      <c r="Q101" s="6"/>
      <c r="R101" s="5" t="str">
        <f>IFERROR(VLOOKUP(Q101,'[2]Tablas-Gala'!$Z$4:$AA$21,2,FALSE)," ")</f>
        <v xml:space="preserve"> </v>
      </c>
      <c r="S101" s="12"/>
      <c r="T101" s="13"/>
      <c r="U101" s="14" t="str">
        <f>IFERROR(VLOOKUP(T101,'[2]Tablas-Gala'!$AG$4:$AH$113,2,FALSE)," ")</f>
        <v xml:space="preserve"> </v>
      </c>
      <c r="V101" s="15" t="str">
        <f>IF(P101="RRF",T101,CONCATENATE(O101,"-",Q101))</f>
        <v>-</v>
      </c>
      <c r="W101" s="16"/>
      <c r="X101" s="6"/>
      <c r="Y101" s="5" t="str">
        <f>IFERROR(VLOOKUP(X101,'[2]Tablas-Gala'!$V$4:$W$15,2,FALSE)," ")</f>
        <v xml:space="preserve"> </v>
      </c>
      <c r="Z101" s="6"/>
      <c r="AA101" s="5" t="str">
        <f>IFERROR(VLOOKUP(Z101,'[2]Tablas-Gala'!$Z$4:$AA$21,2,FALSE)," ")</f>
        <v xml:space="preserve"> </v>
      </c>
      <c r="AB101" s="6"/>
      <c r="AC101" s="11"/>
      <c r="AD101" s="14" t="str">
        <f>IFERROR(VLOOKUP(AC101,'[2]Tablas-Gala'!$AG$4:$AH$113,2,FALSE)," ")</f>
        <v xml:space="preserve"> </v>
      </c>
      <c r="AE101" s="17" t="str">
        <f>IF(X101="RRF",AC101,CONCATENATE(X101,"-",Z101))</f>
        <v>-</v>
      </c>
      <c r="AF101" s="16"/>
    </row>
    <row r="102" spans="1:32" ht="58" x14ac:dyDescent="0.35">
      <c r="A102" s="5" t="s">
        <v>338</v>
      </c>
      <c r="B102" s="5" t="s">
        <v>339</v>
      </c>
      <c r="C102" s="6" t="s">
        <v>65</v>
      </c>
      <c r="D102" s="6" t="s">
        <v>49</v>
      </c>
      <c r="E102" s="7" t="s">
        <v>50</v>
      </c>
      <c r="F102" s="8">
        <v>1</v>
      </c>
      <c r="G102" s="6" t="s">
        <v>106</v>
      </c>
      <c r="H102" s="18" t="s">
        <v>340</v>
      </c>
      <c r="I102" s="6" t="s">
        <v>39</v>
      </c>
      <c r="J102" s="9">
        <v>500</v>
      </c>
      <c r="K102" s="8">
        <v>21</v>
      </c>
      <c r="L102" s="9">
        <f t="shared" ref="L102:L165" si="6">IF(K102="Diferentes IVAs","Informar dato",J102+(J102*K102/100))</f>
        <v>605</v>
      </c>
      <c r="M102" s="10">
        <v>46057</v>
      </c>
      <c r="N102" s="5" t="s">
        <v>108</v>
      </c>
      <c r="O102" s="11"/>
      <c r="P102" s="5" t="str">
        <f>IFERROR(VLOOKUP(O102,'[2]Tablas-Gala'!$V$4:$W$15,2,FALSE)," ")</f>
        <v xml:space="preserve"> </v>
      </c>
      <c r="Q102" s="6"/>
      <c r="R102" s="5" t="str">
        <f>IFERROR(VLOOKUP(Q102,'[2]Tablas-Gala'!$Z$4:$AA$21,2,FALSE)," ")</f>
        <v xml:space="preserve"> </v>
      </c>
      <c r="S102" s="6"/>
      <c r="T102" s="12"/>
      <c r="U102" s="14" t="str">
        <f>IFERROR(VLOOKUP(T102,'[2]Tablas-Gala'!$AG$4:$AH$113,2,FALSE)," ")</f>
        <v xml:space="preserve"> </v>
      </c>
      <c r="V102" s="15" t="str">
        <f>IF(O102="RRF",T102,CONCATENATE(O102," - ",Q102))</f>
        <v xml:space="preserve"> - </v>
      </c>
      <c r="W102" s="16"/>
      <c r="X102" s="6"/>
      <c r="Y102" s="5" t="str">
        <f>IFERROR(VLOOKUP(X102,'[2]Tablas-Gala'!$V$4:$W$15,2,FALSE)," ")</f>
        <v xml:space="preserve"> </v>
      </c>
      <c r="Z102" s="6"/>
      <c r="AA102" s="5" t="str">
        <f>IFERROR(VLOOKUP(Z102,'[2]Tablas-Gala'!$Z$4:$AA$21,2,FALSE)," ")</f>
        <v xml:space="preserve"> </v>
      </c>
      <c r="AB102" s="6"/>
      <c r="AC102" s="11"/>
      <c r="AD102" s="19"/>
      <c r="AE102" s="17" t="str">
        <f t="shared" ref="AE102:AE165" si="7">IF(X102="RRF",AC102,CONCATENATE(X102,"-",Z102))</f>
        <v>-</v>
      </c>
      <c r="AF102" s="16"/>
    </row>
    <row r="103" spans="1:32" ht="58" x14ac:dyDescent="0.35">
      <c r="A103" s="5" t="s">
        <v>341</v>
      </c>
      <c r="B103" s="5" t="s">
        <v>342</v>
      </c>
      <c r="C103" s="6" t="s">
        <v>48</v>
      </c>
      <c r="D103" s="6" t="s">
        <v>49</v>
      </c>
      <c r="E103" s="7" t="s">
        <v>50</v>
      </c>
      <c r="F103" s="8">
        <v>1</v>
      </c>
      <c r="G103" s="7" t="s">
        <v>37</v>
      </c>
      <c r="H103" s="18" t="s">
        <v>343</v>
      </c>
      <c r="I103" s="6" t="s">
        <v>39</v>
      </c>
      <c r="J103" s="20">
        <v>955.18</v>
      </c>
      <c r="K103" s="8">
        <v>21</v>
      </c>
      <c r="L103" s="9">
        <f t="shared" si="6"/>
        <v>1155.7677999999999</v>
      </c>
      <c r="M103" s="10">
        <v>46057</v>
      </c>
      <c r="N103" s="21" t="s">
        <v>337</v>
      </c>
      <c r="O103" s="11"/>
      <c r="P103" s="5" t="str">
        <f>IFERROR(VLOOKUP(O103,'[2]Tablas-Gala'!$V$4:$W$15,2,FALSE)," ")</f>
        <v xml:space="preserve"> </v>
      </c>
      <c r="Q103" s="6"/>
      <c r="R103" s="5" t="str">
        <f>IFERROR(VLOOKUP(Q103,'[2]Tablas-Gala'!$Z$4:$AA$21,2,FALSE)," ")</f>
        <v xml:space="preserve"> </v>
      </c>
      <c r="S103" s="12"/>
      <c r="T103" s="12"/>
      <c r="U103" s="14" t="str">
        <f>IFERROR(VLOOKUP(T103,'[2]Tablas-Gala'!$AG$4:$AH$113,2,FALSE)," ")</f>
        <v xml:space="preserve"> </v>
      </c>
      <c r="V103" s="15" t="str">
        <f t="shared" ref="V103:V166" si="8">IF(O103="RRF",T103,CONCATENATE(O103," - ",Q103))</f>
        <v xml:space="preserve"> - </v>
      </c>
      <c r="W103" s="16"/>
      <c r="X103" s="6"/>
      <c r="Y103" s="5" t="str">
        <f>IFERROR(VLOOKUP(X103,'[2]Tablas-Gala'!$V$4:$W$15,2,FALSE)," ")</f>
        <v xml:space="preserve"> </v>
      </c>
      <c r="Z103" s="6"/>
      <c r="AA103" s="5" t="str">
        <f>IFERROR(VLOOKUP(Z103,'[2]Tablas-Gala'!$Z$4:$AA$21,2,FALSE)," ")</f>
        <v xml:space="preserve"> </v>
      </c>
      <c r="AB103" s="6"/>
      <c r="AC103" s="11"/>
      <c r="AD103" s="19"/>
      <c r="AE103" s="22" t="str">
        <f t="shared" si="7"/>
        <v>-</v>
      </c>
      <c r="AF103" s="16"/>
    </row>
    <row r="104" spans="1:32" ht="58" x14ac:dyDescent="0.35">
      <c r="A104" s="5" t="s">
        <v>344</v>
      </c>
      <c r="B104" s="5" t="s">
        <v>345</v>
      </c>
      <c r="C104" s="6" t="s">
        <v>65</v>
      </c>
      <c r="D104" s="6" t="s">
        <v>49</v>
      </c>
      <c r="E104" s="7" t="s">
        <v>50</v>
      </c>
      <c r="F104" s="8">
        <v>1</v>
      </c>
      <c r="G104" s="7" t="s">
        <v>106</v>
      </c>
      <c r="H104" s="18" t="s">
        <v>346</v>
      </c>
      <c r="I104" s="6" t="s">
        <v>39</v>
      </c>
      <c r="J104" s="20">
        <v>1200</v>
      </c>
      <c r="K104" s="8">
        <v>21</v>
      </c>
      <c r="L104" s="9">
        <f t="shared" si="6"/>
        <v>1452</v>
      </c>
      <c r="M104" s="10">
        <v>46057</v>
      </c>
      <c r="N104" s="21" t="s">
        <v>108</v>
      </c>
      <c r="O104" s="11"/>
      <c r="P104" s="5" t="str">
        <f>IFERROR(VLOOKUP(O104,'[2]Tablas-Gala'!$V$4:$W$15,2,FALSE)," ")</f>
        <v xml:space="preserve"> </v>
      </c>
      <c r="Q104" s="6"/>
      <c r="R104" s="5" t="str">
        <f>IFERROR(VLOOKUP(Q104,'[2]Tablas-Gala'!$Z$4:$AA$21,2,FALSE)," ")</f>
        <v xml:space="preserve"> </v>
      </c>
      <c r="S104" s="12"/>
      <c r="T104" s="12"/>
      <c r="U104" s="14" t="str">
        <f>IFERROR(VLOOKUP(T104,'[2]Tablas-Gala'!$AG$4:$AH$113,2,FALSE)," ")</f>
        <v xml:space="preserve"> </v>
      </c>
      <c r="V104" s="15" t="str">
        <f t="shared" si="8"/>
        <v xml:space="preserve"> - </v>
      </c>
      <c r="W104" s="16"/>
      <c r="X104" s="6"/>
      <c r="Y104" s="5" t="str">
        <f>IFERROR(VLOOKUP(X104,'[2]Tablas-Gala'!$V$4:$W$15,2,FALSE)," ")</f>
        <v xml:space="preserve"> </v>
      </c>
      <c r="Z104" s="6"/>
      <c r="AA104" s="5" t="str">
        <f>IFERROR(VLOOKUP(Z104,'[2]Tablas-Gala'!$Z$4:$AA$21,2,FALSE)," ")</f>
        <v xml:space="preserve"> </v>
      </c>
      <c r="AB104" s="6"/>
      <c r="AC104" s="11"/>
      <c r="AD104" s="19"/>
      <c r="AE104" s="22" t="str">
        <f t="shared" si="7"/>
        <v>-</v>
      </c>
      <c r="AF104" s="16"/>
    </row>
    <row r="105" spans="1:32" ht="58" x14ac:dyDescent="0.35">
      <c r="A105" s="5" t="s">
        <v>347</v>
      </c>
      <c r="B105" s="5" t="s">
        <v>348</v>
      </c>
      <c r="C105" s="6" t="s">
        <v>65</v>
      </c>
      <c r="D105" s="6" t="s">
        <v>49</v>
      </c>
      <c r="E105" s="7" t="s">
        <v>50</v>
      </c>
      <c r="F105" s="8">
        <v>6</v>
      </c>
      <c r="G105" s="7" t="s">
        <v>37</v>
      </c>
      <c r="H105" s="18" t="s">
        <v>349</v>
      </c>
      <c r="I105" s="6" t="s">
        <v>39</v>
      </c>
      <c r="J105" s="20">
        <v>725</v>
      </c>
      <c r="K105" s="8">
        <v>21</v>
      </c>
      <c r="L105" s="9">
        <f t="shared" si="6"/>
        <v>877.25</v>
      </c>
      <c r="M105" s="10">
        <v>46057</v>
      </c>
      <c r="N105" s="21" t="s">
        <v>108</v>
      </c>
      <c r="O105" s="11"/>
      <c r="P105" s="5" t="str">
        <f>IFERROR(VLOOKUP(O105,'[2]Tablas-Gala'!$V$4:$W$15,2,FALSE)," ")</f>
        <v xml:space="preserve"> </v>
      </c>
      <c r="Q105" s="6"/>
      <c r="R105" s="5" t="str">
        <f>IFERROR(VLOOKUP(Q105,'[2]Tablas-Gala'!$Z$4:$AA$21,2,FALSE)," ")</f>
        <v xml:space="preserve"> </v>
      </c>
      <c r="S105" s="12"/>
      <c r="T105" s="12"/>
      <c r="U105" s="14" t="str">
        <f>IFERROR(VLOOKUP(T105,'[2]Tablas-Gala'!$AG$4:$AH$113,2,FALSE)," ")</f>
        <v xml:space="preserve"> </v>
      </c>
      <c r="V105" s="15" t="str">
        <f>IF(O105="RRF",T105,CONCATENATE(O105," - ",Q105))</f>
        <v xml:space="preserve"> - </v>
      </c>
      <c r="W105" s="16"/>
      <c r="X105" s="6"/>
      <c r="Y105" s="5" t="str">
        <f>IFERROR(VLOOKUP(X105,'[2]Tablas-Gala'!$V$4:$W$15,2,FALSE)," ")</f>
        <v xml:space="preserve"> </v>
      </c>
      <c r="Z105" s="6"/>
      <c r="AA105" s="5" t="str">
        <f>IFERROR(VLOOKUP(Z105,'[2]Tablas-Gala'!$Z$4:$AA$21,2,FALSE)," ")</f>
        <v xml:space="preserve"> </v>
      </c>
      <c r="AB105" s="6"/>
      <c r="AC105" s="11"/>
      <c r="AD105" s="19"/>
      <c r="AE105" s="22" t="str">
        <f t="shared" si="7"/>
        <v>-</v>
      </c>
      <c r="AF105" s="16"/>
    </row>
    <row r="106" spans="1:32" ht="58" x14ac:dyDescent="0.35">
      <c r="A106" s="5" t="s">
        <v>350</v>
      </c>
      <c r="B106" s="5" t="s">
        <v>351</v>
      </c>
      <c r="C106" s="6" t="s">
        <v>65</v>
      </c>
      <c r="D106" s="6" t="s">
        <v>49</v>
      </c>
      <c r="E106" s="7" t="s">
        <v>50</v>
      </c>
      <c r="F106" s="8">
        <v>1</v>
      </c>
      <c r="G106" s="7" t="s">
        <v>106</v>
      </c>
      <c r="H106" s="6" t="s">
        <v>352</v>
      </c>
      <c r="I106" s="6" t="s">
        <v>39</v>
      </c>
      <c r="J106" s="20">
        <v>4120</v>
      </c>
      <c r="K106" s="8">
        <v>21</v>
      </c>
      <c r="L106" s="9">
        <f t="shared" si="6"/>
        <v>4985.2</v>
      </c>
      <c r="M106" s="10">
        <v>46077</v>
      </c>
      <c r="N106" s="21" t="s">
        <v>108</v>
      </c>
      <c r="O106" s="11"/>
      <c r="P106" s="5" t="str">
        <f>IFERROR(VLOOKUP(O106,'[2]Tablas-Gala'!$V$4:$W$15,2,FALSE)," ")</f>
        <v xml:space="preserve"> </v>
      </c>
      <c r="Q106" s="6"/>
      <c r="R106" s="5" t="str">
        <f>IFERROR(VLOOKUP(Q106,'[2]Tablas-Gala'!$Z$4:$AA$21,2,FALSE)," ")</f>
        <v xml:space="preserve"> </v>
      </c>
      <c r="S106" s="12"/>
      <c r="T106" s="12"/>
      <c r="U106" s="14" t="str">
        <f>IFERROR(VLOOKUP(T106,'[2]Tablas-Gala'!$AG$4:$AH$113,2,FALSE)," ")</f>
        <v xml:space="preserve"> </v>
      </c>
      <c r="V106" s="15" t="str">
        <f>IF(O106="RRF",T106,CONCATENATE(O106," - ",Q106))</f>
        <v xml:space="preserve"> - </v>
      </c>
      <c r="W106" s="16"/>
      <c r="X106" s="6"/>
      <c r="Y106" s="5" t="str">
        <f>IFERROR(VLOOKUP(X106,'[2]Tablas-Gala'!$V$4:$W$15,2,FALSE)," ")</f>
        <v xml:space="preserve"> </v>
      </c>
      <c r="Z106" s="6"/>
      <c r="AA106" s="5" t="str">
        <f>IFERROR(VLOOKUP(Z106,'[2]Tablas-Gala'!$Z$4:$AA$21,2,FALSE)," ")</f>
        <v xml:space="preserve"> </v>
      </c>
      <c r="AB106" s="6"/>
      <c r="AC106" s="11"/>
      <c r="AD106" s="19"/>
      <c r="AE106" s="22" t="str">
        <f t="shared" si="7"/>
        <v>-</v>
      </c>
      <c r="AF106" s="16"/>
    </row>
    <row r="107" spans="1:32" ht="43.5" x14ac:dyDescent="0.35">
      <c r="A107" s="5" t="s">
        <v>353</v>
      </c>
      <c r="B107" s="5" t="s">
        <v>354</v>
      </c>
      <c r="C107" s="6" t="s">
        <v>65</v>
      </c>
      <c r="D107" s="6" t="s">
        <v>49</v>
      </c>
      <c r="E107" s="7" t="s">
        <v>50</v>
      </c>
      <c r="F107" s="8">
        <v>1</v>
      </c>
      <c r="G107" s="7" t="s">
        <v>106</v>
      </c>
      <c r="H107" s="18" t="s">
        <v>346</v>
      </c>
      <c r="I107" s="6" t="s">
        <v>39</v>
      </c>
      <c r="J107" s="20">
        <v>2603.7600000000002</v>
      </c>
      <c r="K107" s="8">
        <v>21</v>
      </c>
      <c r="L107" s="9">
        <f t="shared" si="6"/>
        <v>3150.5496000000003</v>
      </c>
      <c r="M107" s="10">
        <v>46059</v>
      </c>
      <c r="N107" s="21" t="s">
        <v>108</v>
      </c>
      <c r="O107" s="11"/>
      <c r="P107" s="5" t="str">
        <f>IFERROR(VLOOKUP(O107,'[2]Tablas-Gala'!$V$4:$W$15,2,FALSE)," ")</f>
        <v xml:space="preserve"> </v>
      </c>
      <c r="Q107" s="6"/>
      <c r="R107" s="5" t="str">
        <f>IFERROR(VLOOKUP(Q107,'[2]Tablas-Gala'!$Z$4:$AA$21,2,FALSE)," ")</f>
        <v xml:space="preserve"> </v>
      </c>
      <c r="S107" s="12"/>
      <c r="T107" s="12"/>
      <c r="U107" s="14" t="str">
        <f>IFERROR(VLOOKUP(T107,'[2]Tablas-Gala'!$AG$4:$AH$113,2,FALSE)," ")</f>
        <v xml:space="preserve"> </v>
      </c>
      <c r="V107" s="15" t="str">
        <f t="shared" si="8"/>
        <v xml:space="preserve"> - </v>
      </c>
      <c r="W107" s="16"/>
      <c r="X107" s="6"/>
      <c r="Y107" s="5" t="str">
        <f>IFERROR(VLOOKUP(X107,'[2]Tablas-Gala'!$V$4:$W$15,2,FALSE)," ")</f>
        <v xml:space="preserve"> </v>
      </c>
      <c r="Z107" s="6"/>
      <c r="AA107" s="5" t="str">
        <f>IFERROR(VLOOKUP(Z107,'[2]Tablas-Gala'!$Z$4:$AA$21,2,FALSE)," ")</f>
        <v xml:space="preserve"> </v>
      </c>
      <c r="AB107" s="6"/>
      <c r="AC107" s="11"/>
      <c r="AD107" s="19"/>
      <c r="AE107" s="22" t="str">
        <f t="shared" si="7"/>
        <v>-</v>
      </c>
      <c r="AF107" s="16"/>
    </row>
    <row r="108" spans="1:32" ht="58" x14ac:dyDescent="0.35">
      <c r="A108" s="5" t="s">
        <v>355</v>
      </c>
      <c r="B108" s="5" t="s">
        <v>356</v>
      </c>
      <c r="C108" s="6" t="s">
        <v>65</v>
      </c>
      <c r="D108" s="6" t="s">
        <v>49</v>
      </c>
      <c r="E108" s="7" t="s">
        <v>50</v>
      </c>
      <c r="F108" s="8">
        <v>1</v>
      </c>
      <c r="G108" s="7" t="s">
        <v>106</v>
      </c>
      <c r="H108" s="18" t="s">
        <v>357</v>
      </c>
      <c r="I108" s="6" t="s">
        <v>57</v>
      </c>
      <c r="J108" s="20">
        <v>3640</v>
      </c>
      <c r="K108" s="8">
        <v>21</v>
      </c>
      <c r="L108" s="9">
        <f t="shared" si="6"/>
        <v>4404.3999999999996</v>
      </c>
      <c r="M108" s="10">
        <v>46059</v>
      </c>
      <c r="N108" s="21" t="s">
        <v>108</v>
      </c>
      <c r="O108" s="11"/>
      <c r="P108" s="5" t="str">
        <f>IFERROR(VLOOKUP(O108,'[2]Tablas-Gala'!$V$4:$W$15,2,FALSE)," ")</f>
        <v xml:space="preserve"> </v>
      </c>
      <c r="Q108" s="6"/>
      <c r="R108" s="5" t="str">
        <f>IFERROR(VLOOKUP(Q108,'[2]Tablas-Gala'!$Z$4:$AA$21,2,FALSE)," ")</f>
        <v xml:space="preserve"> </v>
      </c>
      <c r="S108" s="12"/>
      <c r="T108" s="12"/>
      <c r="U108" s="14" t="str">
        <f>IFERROR(VLOOKUP(T108,'[2]Tablas-Gala'!$AG$4:$AH$113,2,FALSE)," ")</f>
        <v xml:space="preserve"> </v>
      </c>
      <c r="V108" s="15" t="str">
        <f t="shared" si="8"/>
        <v xml:space="preserve"> - </v>
      </c>
      <c r="W108" s="16"/>
      <c r="X108" s="6"/>
      <c r="Y108" s="5" t="str">
        <f>IFERROR(VLOOKUP(X108,'[2]Tablas-Gala'!$V$4:$W$15,2,FALSE)," ")</f>
        <v xml:space="preserve"> </v>
      </c>
      <c r="Z108" s="6"/>
      <c r="AA108" s="5" t="str">
        <f>IFERROR(VLOOKUP(Z108,'[2]Tablas-Gala'!$Z$4:$AA$21,2,FALSE)," ")</f>
        <v xml:space="preserve"> </v>
      </c>
      <c r="AB108" s="6"/>
      <c r="AC108" s="11"/>
      <c r="AD108" s="19"/>
      <c r="AE108" s="22" t="str">
        <f t="shared" si="7"/>
        <v>-</v>
      </c>
      <c r="AF108" s="16"/>
    </row>
    <row r="109" spans="1:32" ht="72.5" x14ac:dyDescent="0.35">
      <c r="A109" s="5" t="s">
        <v>358</v>
      </c>
      <c r="B109" s="5" t="s">
        <v>359</v>
      </c>
      <c r="C109" s="6" t="s">
        <v>65</v>
      </c>
      <c r="D109" s="6" t="s">
        <v>35</v>
      </c>
      <c r="E109" s="7" t="s">
        <v>36</v>
      </c>
      <c r="F109" s="8">
        <v>12</v>
      </c>
      <c r="G109" s="7" t="s">
        <v>37</v>
      </c>
      <c r="H109" s="18" t="s">
        <v>215</v>
      </c>
      <c r="I109" s="6" t="s">
        <v>39</v>
      </c>
      <c r="J109" s="20">
        <v>3600</v>
      </c>
      <c r="K109" s="8">
        <v>21</v>
      </c>
      <c r="L109" s="9">
        <f t="shared" si="6"/>
        <v>4356</v>
      </c>
      <c r="M109" s="10">
        <v>46086</v>
      </c>
      <c r="N109" s="21" t="s">
        <v>108</v>
      </c>
      <c r="O109" s="11"/>
      <c r="P109" s="5" t="str">
        <f>IFERROR(VLOOKUP(O109,'[2]Tablas-Gala'!$V$4:$W$15,2,FALSE)," ")</f>
        <v xml:space="preserve"> </v>
      </c>
      <c r="Q109" s="6"/>
      <c r="R109" s="5" t="str">
        <f>IFERROR(VLOOKUP(Q109,'[2]Tablas-Gala'!$Z$4:$AA$21,2,FALSE)," ")</f>
        <v xml:space="preserve"> </v>
      </c>
      <c r="S109" s="12"/>
      <c r="T109" s="12"/>
      <c r="U109" s="14" t="str">
        <f>IFERROR(VLOOKUP(T109,'[2]Tablas-Gala'!$AG$4:$AH$113,2,FALSE)," ")</f>
        <v xml:space="preserve"> </v>
      </c>
      <c r="V109" s="15" t="str">
        <f t="shared" si="8"/>
        <v xml:space="preserve"> - </v>
      </c>
      <c r="W109" s="16"/>
      <c r="X109" s="6"/>
      <c r="Y109" s="5" t="str">
        <f>IFERROR(VLOOKUP(X109,'[2]Tablas-Gala'!$V$4:$W$15,2,FALSE)," ")</f>
        <v xml:space="preserve"> </v>
      </c>
      <c r="Z109" s="6"/>
      <c r="AA109" s="5" t="str">
        <f>IFERROR(VLOOKUP(Z109,'[2]Tablas-Gala'!$Z$4:$AA$21,2,FALSE)," ")</f>
        <v xml:space="preserve"> </v>
      </c>
      <c r="AB109" s="6"/>
      <c r="AC109" s="11"/>
      <c r="AD109" s="19"/>
      <c r="AE109" s="22" t="str">
        <f t="shared" si="7"/>
        <v>-</v>
      </c>
      <c r="AF109" s="16"/>
    </row>
    <row r="110" spans="1:32" ht="43.5" x14ac:dyDescent="0.35">
      <c r="A110" s="5" t="s">
        <v>360</v>
      </c>
      <c r="B110" s="5" t="s">
        <v>361</v>
      </c>
      <c r="C110" s="6" t="s">
        <v>65</v>
      </c>
      <c r="D110" s="6" t="s">
        <v>35</v>
      </c>
      <c r="E110" s="7" t="s">
        <v>36</v>
      </c>
      <c r="F110" s="8">
        <v>2</v>
      </c>
      <c r="G110" s="7" t="s">
        <v>37</v>
      </c>
      <c r="H110" s="6" t="s">
        <v>362</v>
      </c>
      <c r="I110" s="6" t="s">
        <v>39</v>
      </c>
      <c r="J110" s="20">
        <v>700</v>
      </c>
      <c r="K110" s="8">
        <v>21</v>
      </c>
      <c r="L110" s="9">
        <f t="shared" si="6"/>
        <v>847</v>
      </c>
      <c r="M110" s="10">
        <v>46064</v>
      </c>
      <c r="N110" s="21" t="s">
        <v>108</v>
      </c>
      <c r="O110" s="11"/>
      <c r="P110" s="5" t="str">
        <f>IFERROR(VLOOKUP(O110,'[2]Tablas-Gala'!$V$4:$W$15,2,FALSE)," ")</f>
        <v xml:space="preserve"> </v>
      </c>
      <c r="Q110" s="6"/>
      <c r="R110" s="5" t="str">
        <f>IFERROR(VLOOKUP(Q110,'[2]Tablas-Gala'!$Z$4:$AA$21,2,FALSE)," ")</f>
        <v xml:space="preserve"> </v>
      </c>
      <c r="S110" s="12"/>
      <c r="T110" s="12"/>
      <c r="U110" s="14" t="str">
        <f>IFERROR(VLOOKUP(T110,'[2]Tablas-Gala'!$AG$4:$AH$113,2,FALSE)," ")</f>
        <v xml:space="preserve"> </v>
      </c>
      <c r="V110" s="15" t="str">
        <f t="shared" si="8"/>
        <v xml:space="preserve"> - </v>
      </c>
      <c r="W110" s="16"/>
      <c r="X110" s="6"/>
      <c r="Y110" s="5" t="str">
        <f>IFERROR(VLOOKUP(X110,'[2]Tablas-Gala'!$V$4:$W$15,2,FALSE)," ")</f>
        <v xml:space="preserve"> </v>
      </c>
      <c r="Z110" s="6"/>
      <c r="AA110" s="5" t="str">
        <f>IFERROR(VLOOKUP(Z110,'[2]Tablas-Gala'!$Z$4:$AA$21,2,FALSE)," ")</f>
        <v xml:space="preserve"> </v>
      </c>
      <c r="AB110" s="6"/>
      <c r="AC110" s="11"/>
      <c r="AD110" s="19"/>
      <c r="AE110" s="22" t="str">
        <f t="shared" si="7"/>
        <v>-</v>
      </c>
      <c r="AF110" s="16"/>
    </row>
    <row r="111" spans="1:32" ht="43.5" x14ac:dyDescent="0.35">
      <c r="A111" s="5" t="s">
        <v>363</v>
      </c>
      <c r="B111" s="5" t="s">
        <v>364</v>
      </c>
      <c r="C111" s="6" t="s">
        <v>65</v>
      </c>
      <c r="D111" s="6" t="s">
        <v>35</v>
      </c>
      <c r="E111" s="7" t="s">
        <v>36</v>
      </c>
      <c r="F111" s="18">
        <v>2</v>
      </c>
      <c r="G111" s="7" t="s">
        <v>37</v>
      </c>
      <c r="H111" s="18" t="s">
        <v>349</v>
      </c>
      <c r="I111" s="6" t="s">
        <v>39</v>
      </c>
      <c r="J111" s="23">
        <v>700</v>
      </c>
      <c r="K111" s="8">
        <v>21</v>
      </c>
      <c r="L111" s="9">
        <f t="shared" si="6"/>
        <v>847</v>
      </c>
      <c r="M111" s="10">
        <v>46064</v>
      </c>
      <c r="N111" s="24" t="s">
        <v>108</v>
      </c>
      <c r="O111" s="11"/>
      <c r="P111" s="5" t="str">
        <f>IFERROR(VLOOKUP(O111,'[2]Tablas-Gala'!$V$4:$W$15,2,FALSE)," ")</f>
        <v xml:space="preserve"> </v>
      </c>
      <c r="Q111" s="6"/>
      <c r="R111" s="5" t="str">
        <f>IFERROR(VLOOKUP(Q111,'[2]Tablas-Gala'!$Z$4:$AA$21,2,FALSE)," ")</f>
        <v xml:space="preserve"> </v>
      </c>
      <c r="S111" s="12"/>
      <c r="T111" s="12"/>
      <c r="U111" s="14" t="str">
        <f>IFERROR(VLOOKUP(T111,'[2]Tablas-Gala'!$AG$4:$AH$113,2,FALSE)," ")</f>
        <v xml:space="preserve"> </v>
      </c>
      <c r="V111" s="15" t="str">
        <f t="shared" si="8"/>
        <v xml:space="preserve"> - </v>
      </c>
      <c r="W111" s="16"/>
      <c r="X111" s="6"/>
      <c r="Y111" s="5" t="str">
        <f>IFERROR(VLOOKUP(X111,'[2]Tablas-Gala'!$V$4:$W$15,2,FALSE)," ")</f>
        <v xml:space="preserve"> </v>
      </c>
      <c r="Z111" s="6"/>
      <c r="AA111" s="5" t="str">
        <f>IFERROR(VLOOKUP(Z111,'[2]Tablas-Gala'!$Z$4:$AA$21,2,FALSE)," ")</f>
        <v xml:space="preserve"> </v>
      </c>
      <c r="AB111" s="6"/>
      <c r="AC111" s="11"/>
      <c r="AD111" s="19"/>
      <c r="AE111" s="22" t="str">
        <f t="shared" si="7"/>
        <v>-</v>
      </c>
      <c r="AF111" s="16"/>
    </row>
    <row r="112" spans="1:32" ht="43.5" x14ac:dyDescent="0.35">
      <c r="A112" s="5" t="s">
        <v>365</v>
      </c>
      <c r="B112" s="5" t="s">
        <v>366</v>
      </c>
      <c r="C112" s="6" t="s">
        <v>65</v>
      </c>
      <c r="D112" s="6" t="s">
        <v>35</v>
      </c>
      <c r="E112" s="7" t="s">
        <v>36</v>
      </c>
      <c r="F112" s="18">
        <v>2</v>
      </c>
      <c r="G112" s="7" t="s">
        <v>37</v>
      </c>
      <c r="H112" s="18" t="s">
        <v>367</v>
      </c>
      <c r="I112" s="6" t="s">
        <v>39</v>
      </c>
      <c r="J112" s="23">
        <v>700</v>
      </c>
      <c r="K112" s="8">
        <v>21</v>
      </c>
      <c r="L112" s="9">
        <f t="shared" si="6"/>
        <v>847</v>
      </c>
      <c r="M112" s="10">
        <v>46064</v>
      </c>
      <c r="N112" s="25" t="s">
        <v>108</v>
      </c>
      <c r="O112" s="11"/>
      <c r="P112" s="5" t="str">
        <f>IFERROR(VLOOKUP(O112,'[2]Tablas-Gala'!$V$4:$W$15,2,FALSE)," ")</f>
        <v xml:space="preserve"> </v>
      </c>
      <c r="Q112" s="6"/>
      <c r="R112" s="5" t="str">
        <f>IFERROR(VLOOKUP(Q112,'[2]Tablas-Gala'!$Z$4:$AA$21,2,FALSE)," ")</f>
        <v xml:space="preserve"> </v>
      </c>
      <c r="S112" s="12"/>
      <c r="T112" s="12"/>
      <c r="U112" s="14" t="str">
        <f>IFERROR(VLOOKUP(T112,'[2]Tablas-Gala'!$AG$4:$AH$113,2,FALSE)," ")</f>
        <v xml:space="preserve"> </v>
      </c>
      <c r="V112" s="15" t="str">
        <f t="shared" si="8"/>
        <v xml:space="preserve"> - </v>
      </c>
      <c r="W112" s="16"/>
      <c r="X112" s="6"/>
      <c r="Y112" s="5" t="str">
        <f>IFERROR(VLOOKUP(X112,'[2]Tablas-Gala'!$V$4:$W$15,2,FALSE)," ")</f>
        <v xml:space="preserve"> </v>
      </c>
      <c r="Z112" s="6"/>
      <c r="AA112" s="5" t="str">
        <f>IFERROR(VLOOKUP(Z112,'[2]Tablas-Gala'!$Z$4:$AA$21,2,FALSE)," ")</f>
        <v xml:space="preserve"> </v>
      </c>
      <c r="AB112" s="6"/>
      <c r="AC112" s="11"/>
      <c r="AD112" s="19"/>
      <c r="AE112" s="22" t="str">
        <f t="shared" si="7"/>
        <v>-</v>
      </c>
      <c r="AF112" s="16"/>
    </row>
    <row r="113" spans="1:32" ht="43.5" x14ac:dyDescent="0.35">
      <c r="A113" s="5" t="s">
        <v>368</v>
      </c>
      <c r="B113" s="5" t="s">
        <v>369</v>
      </c>
      <c r="C113" s="6" t="s">
        <v>65</v>
      </c>
      <c r="D113" s="6" t="s">
        <v>35</v>
      </c>
      <c r="E113" s="7" t="s">
        <v>36</v>
      </c>
      <c r="F113" s="18">
        <v>3</v>
      </c>
      <c r="G113" s="7" t="s">
        <v>37</v>
      </c>
      <c r="H113" s="18" t="s">
        <v>352</v>
      </c>
      <c r="I113" s="6" t="s">
        <v>39</v>
      </c>
      <c r="J113" s="23">
        <v>1050</v>
      </c>
      <c r="K113" s="8">
        <v>21</v>
      </c>
      <c r="L113" s="9">
        <f t="shared" si="6"/>
        <v>1270.5</v>
      </c>
      <c r="M113" s="10">
        <v>46066</v>
      </c>
      <c r="N113" s="24" t="s">
        <v>108</v>
      </c>
      <c r="O113" s="11"/>
      <c r="P113" s="5" t="str">
        <f>IFERROR(VLOOKUP(O113,'[2]Tablas-Gala'!$V$4:$W$15,2,FALSE)," ")</f>
        <v xml:space="preserve"> </v>
      </c>
      <c r="Q113" s="6"/>
      <c r="R113" s="5" t="str">
        <f>IFERROR(VLOOKUP(Q113,'[2]Tablas-Gala'!$Z$4:$AA$21,2,FALSE)," ")</f>
        <v xml:space="preserve"> </v>
      </c>
      <c r="S113" s="12"/>
      <c r="T113" s="12"/>
      <c r="U113" s="14" t="str">
        <f>IFERROR(VLOOKUP(T113,'[2]Tablas-Gala'!$AG$4:$AH$113,2,FALSE)," ")</f>
        <v xml:space="preserve"> </v>
      </c>
      <c r="V113" s="15" t="str">
        <f t="shared" si="8"/>
        <v xml:space="preserve"> - </v>
      </c>
      <c r="W113" s="16"/>
      <c r="X113" s="6"/>
      <c r="Y113" s="5" t="str">
        <f>IFERROR(VLOOKUP(X113,'[2]Tablas-Gala'!$V$4:$W$15,2,FALSE)," ")</f>
        <v xml:space="preserve"> </v>
      </c>
      <c r="Z113" s="6"/>
      <c r="AA113" s="5" t="str">
        <f>IFERROR(VLOOKUP(Z113,'[2]Tablas-Gala'!$Z$4:$AA$21,2,FALSE)," ")</f>
        <v xml:space="preserve"> </v>
      </c>
      <c r="AB113" s="6"/>
      <c r="AC113" s="11"/>
      <c r="AD113" s="19"/>
      <c r="AE113" s="22" t="str">
        <f t="shared" si="7"/>
        <v>-</v>
      </c>
      <c r="AF113" s="16"/>
    </row>
    <row r="114" spans="1:32" ht="43.5" x14ac:dyDescent="0.35">
      <c r="A114" s="5" t="s">
        <v>370</v>
      </c>
      <c r="B114" s="5" t="s">
        <v>371</v>
      </c>
      <c r="C114" s="6" t="s">
        <v>65</v>
      </c>
      <c r="D114" s="6" t="s">
        <v>35</v>
      </c>
      <c r="E114" s="7" t="s">
        <v>36</v>
      </c>
      <c r="F114" s="18">
        <v>2</v>
      </c>
      <c r="G114" s="7" t="s">
        <v>37</v>
      </c>
      <c r="H114" s="18" t="s">
        <v>224</v>
      </c>
      <c r="I114" s="6" t="s">
        <v>39</v>
      </c>
      <c r="J114" s="23">
        <v>700</v>
      </c>
      <c r="K114" s="8">
        <v>21</v>
      </c>
      <c r="L114" s="9">
        <f t="shared" si="6"/>
        <v>847</v>
      </c>
      <c r="M114" s="10">
        <v>46064</v>
      </c>
      <c r="N114" s="24" t="s">
        <v>108</v>
      </c>
      <c r="O114" s="11"/>
      <c r="P114" s="5" t="str">
        <f>IFERROR(VLOOKUP(O114,'[2]Tablas-Gala'!$V$4:$W$15,2,FALSE)," ")</f>
        <v xml:space="preserve"> </v>
      </c>
      <c r="Q114" s="6"/>
      <c r="R114" s="5" t="str">
        <f>IFERROR(VLOOKUP(Q114,'[2]Tablas-Gala'!$Z$4:$AA$21,2,FALSE)," ")</f>
        <v xml:space="preserve"> </v>
      </c>
      <c r="S114" s="12"/>
      <c r="T114" s="12"/>
      <c r="U114" s="14" t="str">
        <f>IFERROR(VLOOKUP(T114,'[2]Tablas-Gala'!$AG$4:$AH$113,2,FALSE)," ")</f>
        <v xml:space="preserve"> </v>
      </c>
      <c r="V114" s="15" t="str">
        <f t="shared" si="8"/>
        <v xml:space="preserve"> - </v>
      </c>
      <c r="W114" s="16"/>
      <c r="X114" s="6"/>
      <c r="Y114" s="5" t="str">
        <f>IFERROR(VLOOKUP(X114,'[2]Tablas-Gala'!$V$4:$W$15,2,FALSE)," ")</f>
        <v xml:space="preserve"> </v>
      </c>
      <c r="Z114" s="6"/>
      <c r="AA114" s="5" t="str">
        <f>IFERROR(VLOOKUP(Z114,'[2]Tablas-Gala'!$Z$4:$AA$21,2,FALSE)," ")</f>
        <v xml:space="preserve"> </v>
      </c>
      <c r="AB114" s="6"/>
      <c r="AC114" s="11"/>
      <c r="AD114" s="19"/>
      <c r="AE114" s="22" t="str">
        <f t="shared" si="7"/>
        <v>-</v>
      </c>
      <c r="AF114" s="16"/>
    </row>
    <row r="115" spans="1:32" ht="58" x14ac:dyDescent="0.35">
      <c r="A115" s="5" t="s">
        <v>372</v>
      </c>
      <c r="B115" s="5" t="s">
        <v>373</v>
      </c>
      <c r="C115" s="6" t="s">
        <v>65</v>
      </c>
      <c r="D115" s="6" t="s">
        <v>49</v>
      </c>
      <c r="E115" s="7" t="s">
        <v>50</v>
      </c>
      <c r="F115" s="18">
        <v>15</v>
      </c>
      <c r="G115" s="7" t="s">
        <v>37</v>
      </c>
      <c r="H115" s="18" t="s">
        <v>374</v>
      </c>
      <c r="I115" s="6" t="s">
        <v>39</v>
      </c>
      <c r="J115" s="23">
        <v>551.16</v>
      </c>
      <c r="K115" s="8">
        <v>21</v>
      </c>
      <c r="L115" s="9">
        <f t="shared" si="6"/>
        <v>666.90359999999998</v>
      </c>
      <c r="M115" s="10">
        <v>46069</v>
      </c>
      <c r="N115" s="24" t="s">
        <v>108</v>
      </c>
      <c r="O115" s="11"/>
      <c r="P115" s="5" t="str">
        <f>IFERROR(VLOOKUP(O115,'[2]Tablas-Gala'!$V$4:$W$15,2,FALSE)," ")</f>
        <v xml:space="preserve"> </v>
      </c>
      <c r="Q115" s="6"/>
      <c r="R115" s="5" t="str">
        <f>IFERROR(VLOOKUP(Q115,'[2]Tablas-Gala'!$Z$4:$AA$21,2,FALSE)," ")</f>
        <v xml:space="preserve"> </v>
      </c>
      <c r="S115" s="12"/>
      <c r="T115" s="12"/>
      <c r="U115" s="14" t="str">
        <f>IFERROR(VLOOKUP(T115,'[2]Tablas-Gala'!$AG$4:$AH$113,2,FALSE)," ")</f>
        <v xml:space="preserve"> </v>
      </c>
      <c r="V115" s="15" t="str">
        <f t="shared" si="8"/>
        <v xml:space="preserve"> - </v>
      </c>
      <c r="W115" s="16"/>
      <c r="X115" s="6"/>
      <c r="Y115" s="5" t="str">
        <f>IFERROR(VLOOKUP(X115,'[2]Tablas-Gala'!$V$4:$W$15,2,FALSE)," ")</f>
        <v xml:space="preserve"> </v>
      </c>
      <c r="Z115" s="6"/>
      <c r="AA115" s="5" t="str">
        <f>IFERROR(VLOOKUP(Z115,'[2]Tablas-Gala'!$Z$4:$AA$21,2,FALSE)," ")</f>
        <v xml:space="preserve"> </v>
      </c>
      <c r="AB115" s="6"/>
      <c r="AC115" s="11"/>
      <c r="AD115" s="19"/>
      <c r="AE115" s="22" t="str">
        <f t="shared" si="7"/>
        <v>-</v>
      </c>
      <c r="AF115" s="16"/>
    </row>
    <row r="116" spans="1:32" ht="43.5" x14ac:dyDescent="0.35">
      <c r="A116" s="5" t="s">
        <v>375</v>
      </c>
      <c r="B116" s="5" t="s">
        <v>376</v>
      </c>
      <c r="C116" s="6" t="s">
        <v>48</v>
      </c>
      <c r="D116" s="6" t="s">
        <v>49</v>
      </c>
      <c r="E116" s="7" t="s">
        <v>50</v>
      </c>
      <c r="F116" s="18">
        <v>1</v>
      </c>
      <c r="G116" s="7" t="s">
        <v>37</v>
      </c>
      <c r="H116" s="18" t="s">
        <v>377</v>
      </c>
      <c r="I116" s="6" t="s">
        <v>39</v>
      </c>
      <c r="J116" s="23">
        <v>2771.35</v>
      </c>
      <c r="K116" s="8">
        <v>21</v>
      </c>
      <c r="L116" s="9">
        <f t="shared" si="6"/>
        <v>3353.3334999999997</v>
      </c>
      <c r="M116" s="10">
        <v>46070</v>
      </c>
      <c r="N116" s="24" t="s">
        <v>108</v>
      </c>
      <c r="O116" s="11"/>
      <c r="P116" s="5" t="str">
        <f>IFERROR(VLOOKUP(O116,'[2]Tablas-Gala'!$V$4:$W$15,2,FALSE)," ")</f>
        <v xml:space="preserve"> </v>
      </c>
      <c r="Q116" s="6"/>
      <c r="R116" s="5" t="str">
        <f>IFERROR(VLOOKUP(Q116,'[2]Tablas-Gala'!$Z$4:$AA$21,2,FALSE)," ")</f>
        <v xml:space="preserve"> </v>
      </c>
      <c r="S116" s="12"/>
      <c r="T116" s="12"/>
      <c r="U116" s="14" t="str">
        <f>IFERROR(VLOOKUP(T116,'[2]Tablas-Gala'!$AG$4:$AH$113,2,FALSE)," ")</f>
        <v xml:space="preserve"> </v>
      </c>
      <c r="V116" s="15" t="str">
        <f t="shared" si="8"/>
        <v xml:space="preserve"> - </v>
      </c>
      <c r="W116" s="16"/>
      <c r="X116" s="6"/>
      <c r="Y116" s="5" t="str">
        <f>IFERROR(VLOOKUP(X116,'[2]Tablas-Gala'!$V$4:$W$15,2,FALSE)," ")</f>
        <v xml:space="preserve"> </v>
      </c>
      <c r="Z116" s="6"/>
      <c r="AA116" s="5" t="str">
        <f>IFERROR(VLOOKUP(Z116,'[2]Tablas-Gala'!$Z$4:$AA$21,2,FALSE)," ")</f>
        <v xml:space="preserve"> </v>
      </c>
      <c r="AB116" s="6"/>
      <c r="AC116" s="11"/>
      <c r="AD116" s="19"/>
      <c r="AE116" s="22" t="str">
        <f t="shared" si="7"/>
        <v>-</v>
      </c>
      <c r="AF116" s="16"/>
    </row>
    <row r="117" spans="1:32" ht="58" x14ac:dyDescent="0.35">
      <c r="A117" s="5" t="s">
        <v>378</v>
      </c>
      <c r="B117" s="5" t="s">
        <v>379</v>
      </c>
      <c r="C117" s="6" t="s">
        <v>65</v>
      </c>
      <c r="D117" s="6" t="s">
        <v>35</v>
      </c>
      <c r="E117" s="7" t="s">
        <v>36</v>
      </c>
      <c r="F117" s="18">
        <v>5</v>
      </c>
      <c r="G117" s="7" t="s">
        <v>37</v>
      </c>
      <c r="H117" s="18" t="s">
        <v>380</v>
      </c>
      <c r="I117" s="6" t="s">
        <v>39</v>
      </c>
      <c r="J117" s="23">
        <v>3500</v>
      </c>
      <c r="K117" s="8">
        <v>21</v>
      </c>
      <c r="L117" s="9">
        <f t="shared" si="6"/>
        <v>4235</v>
      </c>
      <c r="M117" s="10">
        <v>46071</v>
      </c>
      <c r="N117" s="24" t="s">
        <v>108</v>
      </c>
      <c r="O117" s="11"/>
      <c r="P117" s="5" t="str">
        <f>IFERROR(VLOOKUP(O117,'[2]Tablas-Gala'!$V$4:$W$15,2,FALSE)," ")</f>
        <v xml:space="preserve"> </v>
      </c>
      <c r="Q117" s="6"/>
      <c r="R117" s="5" t="str">
        <f>IFERROR(VLOOKUP(Q117,'[2]Tablas-Gala'!$Z$4:$AA$21,2,FALSE)," ")</f>
        <v xml:space="preserve"> </v>
      </c>
      <c r="S117" s="12"/>
      <c r="T117" s="12"/>
      <c r="U117" s="14" t="str">
        <f>IFERROR(VLOOKUP(T117,'[2]Tablas-Gala'!$AG$4:$AH$113,2,FALSE)," ")</f>
        <v xml:space="preserve"> </v>
      </c>
      <c r="V117" s="15" t="str">
        <f t="shared" si="8"/>
        <v xml:space="preserve"> - </v>
      </c>
      <c r="W117" s="16"/>
      <c r="X117" s="6"/>
      <c r="Y117" s="5" t="str">
        <f>IFERROR(VLOOKUP(X117,'[2]Tablas-Gala'!$V$4:$W$15,2,FALSE)," ")</f>
        <v xml:space="preserve"> </v>
      </c>
      <c r="Z117" s="6"/>
      <c r="AA117" s="5" t="str">
        <f>IFERROR(VLOOKUP(Z117,'[2]Tablas-Gala'!$Z$4:$AA$21,2,FALSE)," ")</f>
        <v xml:space="preserve"> </v>
      </c>
      <c r="AB117" s="6"/>
      <c r="AC117" s="11"/>
      <c r="AD117" s="19"/>
      <c r="AE117" s="22" t="str">
        <f t="shared" si="7"/>
        <v>-</v>
      </c>
      <c r="AF117" s="16"/>
    </row>
    <row r="118" spans="1:32" ht="43.5" x14ac:dyDescent="0.35">
      <c r="A118" s="5" t="s">
        <v>381</v>
      </c>
      <c r="B118" s="5" t="s">
        <v>382</v>
      </c>
      <c r="C118" s="6" t="s">
        <v>48</v>
      </c>
      <c r="D118" s="6" t="s">
        <v>49</v>
      </c>
      <c r="E118" s="7" t="s">
        <v>50</v>
      </c>
      <c r="F118" s="18">
        <v>1</v>
      </c>
      <c r="G118" s="7" t="s">
        <v>37</v>
      </c>
      <c r="H118" s="18" t="s">
        <v>383</v>
      </c>
      <c r="I118" s="6" t="s">
        <v>39</v>
      </c>
      <c r="J118" s="23">
        <v>94.96</v>
      </c>
      <c r="K118" s="8">
        <v>21</v>
      </c>
      <c r="L118" s="9">
        <f t="shared" si="6"/>
        <v>114.90159999999999</v>
      </c>
      <c r="M118" s="10">
        <v>46071</v>
      </c>
      <c r="N118" s="24" t="s">
        <v>108</v>
      </c>
      <c r="O118" s="11"/>
      <c r="P118" s="5" t="str">
        <f>IFERROR(VLOOKUP(O118,'[2]Tablas-Gala'!$V$4:$W$15,2,FALSE)," ")</f>
        <v xml:space="preserve"> </v>
      </c>
      <c r="Q118" s="6"/>
      <c r="R118" s="5" t="str">
        <f>IFERROR(VLOOKUP(Q118,'[2]Tablas-Gala'!$Z$4:$AA$21,2,FALSE)," ")</f>
        <v xml:space="preserve"> </v>
      </c>
      <c r="S118" s="12"/>
      <c r="T118" s="12"/>
      <c r="U118" s="14" t="str">
        <f>IFERROR(VLOOKUP(T118,'[2]Tablas-Gala'!$AG$4:$AH$113,2,FALSE)," ")</f>
        <v xml:space="preserve"> </v>
      </c>
      <c r="V118" s="15" t="str">
        <f t="shared" si="8"/>
        <v xml:space="preserve"> - </v>
      </c>
      <c r="W118" s="16"/>
      <c r="X118" s="6"/>
      <c r="Y118" s="5" t="str">
        <f>IFERROR(VLOOKUP(X118,'[2]Tablas-Gala'!$V$4:$W$15,2,FALSE)," ")</f>
        <v xml:space="preserve"> </v>
      </c>
      <c r="Z118" s="6"/>
      <c r="AA118" s="5" t="str">
        <f>IFERROR(VLOOKUP(Z118,'[2]Tablas-Gala'!$Z$4:$AA$21,2,FALSE)," ")</f>
        <v xml:space="preserve"> </v>
      </c>
      <c r="AB118" s="6"/>
      <c r="AC118" s="11"/>
      <c r="AD118" s="19"/>
      <c r="AE118" s="22" t="str">
        <f t="shared" si="7"/>
        <v>-</v>
      </c>
      <c r="AF118" s="16"/>
    </row>
    <row r="119" spans="1:32" ht="72.5" x14ac:dyDescent="0.35">
      <c r="A119" s="5" t="s">
        <v>384</v>
      </c>
      <c r="B119" s="5" t="s">
        <v>385</v>
      </c>
      <c r="C119" s="6" t="s">
        <v>65</v>
      </c>
      <c r="D119" s="6" t="s">
        <v>35</v>
      </c>
      <c r="E119" s="7" t="s">
        <v>36</v>
      </c>
      <c r="F119" s="18">
        <v>2</v>
      </c>
      <c r="G119" s="7" t="s">
        <v>37</v>
      </c>
      <c r="H119" s="18" t="s">
        <v>340</v>
      </c>
      <c r="I119" s="6" t="s">
        <v>39</v>
      </c>
      <c r="J119" s="23">
        <v>490</v>
      </c>
      <c r="K119" s="8">
        <v>21</v>
      </c>
      <c r="L119" s="9">
        <f t="shared" si="6"/>
        <v>592.9</v>
      </c>
      <c r="M119" s="10">
        <v>46077</v>
      </c>
      <c r="N119" s="24" t="s">
        <v>108</v>
      </c>
      <c r="O119" s="11"/>
      <c r="P119" s="5" t="str">
        <f>IFERROR(VLOOKUP(O119,'[2]Tablas-Gala'!$V$4:$W$15,2,FALSE)," ")</f>
        <v xml:space="preserve"> </v>
      </c>
      <c r="Q119" s="6"/>
      <c r="R119" s="5" t="str">
        <f>IFERROR(VLOOKUP(Q119,'[2]Tablas-Gala'!$Z$4:$AA$21,2,FALSE)," ")</f>
        <v xml:space="preserve"> </v>
      </c>
      <c r="S119" s="12"/>
      <c r="T119" s="12"/>
      <c r="U119" s="14" t="str">
        <f>IFERROR(VLOOKUP(T119,'[2]Tablas-Gala'!$AG$4:$AH$113,2,FALSE)," ")</f>
        <v xml:space="preserve"> </v>
      </c>
      <c r="V119" s="15" t="str">
        <f t="shared" si="8"/>
        <v xml:space="preserve"> - </v>
      </c>
      <c r="W119" s="16"/>
      <c r="X119" s="6"/>
      <c r="Y119" s="5" t="str">
        <f>IFERROR(VLOOKUP(X119,'[2]Tablas-Gala'!$V$4:$W$15,2,FALSE)," ")</f>
        <v xml:space="preserve"> </v>
      </c>
      <c r="Z119" s="6"/>
      <c r="AA119" s="5" t="str">
        <f>IFERROR(VLOOKUP(Z119,'[2]Tablas-Gala'!$Z$4:$AA$21,2,FALSE)," ")</f>
        <v xml:space="preserve"> </v>
      </c>
      <c r="AB119" s="6"/>
      <c r="AC119" s="11"/>
      <c r="AD119" s="19"/>
      <c r="AE119" s="22" t="str">
        <f t="shared" si="7"/>
        <v>-</v>
      </c>
      <c r="AF119" s="16"/>
    </row>
    <row r="120" spans="1:32" ht="58" x14ac:dyDescent="0.35">
      <c r="A120" s="5" t="s">
        <v>386</v>
      </c>
      <c r="B120" s="5" t="s">
        <v>387</v>
      </c>
      <c r="C120" s="6" t="s">
        <v>65</v>
      </c>
      <c r="D120" s="6" t="s">
        <v>49</v>
      </c>
      <c r="E120" s="7" t="s">
        <v>50</v>
      </c>
      <c r="F120" s="18">
        <v>7</v>
      </c>
      <c r="G120" s="7" t="s">
        <v>37</v>
      </c>
      <c r="H120" s="18" t="s">
        <v>362</v>
      </c>
      <c r="I120" s="6" t="s">
        <v>39</v>
      </c>
      <c r="J120" s="23">
        <v>2380.17</v>
      </c>
      <c r="K120" s="8">
        <v>21</v>
      </c>
      <c r="L120" s="9">
        <f t="shared" si="6"/>
        <v>2880.0057000000002</v>
      </c>
      <c r="M120" s="10">
        <v>46056</v>
      </c>
      <c r="N120" s="24" t="s">
        <v>108</v>
      </c>
      <c r="O120" s="11"/>
      <c r="P120" s="5" t="str">
        <f>IFERROR(VLOOKUP(O120,'[2]Tablas-Gala'!$V$4:$W$15,2,FALSE)," ")</f>
        <v xml:space="preserve"> </v>
      </c>
      <c r="Q120" s="6"/>
      <c r="R120" s="5" t="str">
        <f>IFERROR(VLOOKUP(Q120,'[2]Tablas-Gala'!$Z$4:$AA$21,2,FALSE)," ")</f>
        <v xml:space="preserve"> </v>
      </c>
      <c r="S120" s="12"/>
      <c r="T120" s="12"/>
      <c r="U120" s="14" t="str">
        <f>IFERROR(VLOOKUP(T120,'[2]Tablas-Gala'!$AG$4:$AH$113,2,FALSE)," ")</f>
        <v xml:space="preserve"> </v>
      </c>
      <c r="V120" s="15" t="str">
        <f t="shared" si="8"/>
        <v xml:space="preserve"> - </v>
      </c>
      <c r="W120" s="16"/>
      <c r="X120" s="6"/>
      <c r="Y120" s="5" t="str">
        <f>IFERROR(VLOOKUP(X120,'[2]Tablas-Gala'!$V$4:$W$15,2,FALSE)," ")</f>
        <v xml:space="preserve"> </v>
      </c>
      <c r="Z120" s="6"/>
      <c r="AA120" s="5" t="str">
        <f>IFERROR(VLOOKUP(Z120,'[2]Tablas-Gala'!$Z$4:$AA$21,2,FALSE)," ")</f>
        <v xml:space="preserve"> </v>
      </c>
      <c r="AB120" s="6"/>
      <c r="AC120" s="11"/>
      <c r="AD120" s="19"/>
      <c r="AE120" s="22" t="str">
        <f t="shared" si="7"/>
        <v>-</v>
      </c>
      <c r="AF120" s="16"/>
    </row>
    <row r="121" spans="1:32" ht="43.5" x14ac:dyDescent="0.35">
      <c r="A121" s="5" t="s">
        <v>388</v>
      </c>
      <c r="B121" s="5" t="s">
        <v>389</v>
      </c>
      <c r="C121" s="6" t="s">
        <v>48</v>
      </c>
      <c r="D121" s="6" t="s">
        <v>49</v>
      </c>
      <c r="E121" s="7" t="s">
        <v>50</v>
      </c>
      <c r="F121" s="18">
        <v>1</v>
      </c>
      <c r="G121" s="7" t="s">
        <v>37</v>
      </c>
      <c r="H121" s="18" t="s">
        <v>390</v>
      </c>
      <c r="I121" s="6" t="s">
        <v>39</v>
      </c>
      <c r="J121" s="23">
        <v>950</v>
      </c>
      <c r="K121" s="8">
        <v>21</v>
      </c>
      <c r="L121" s="9">
        <f t="shared" si="6"/>
        <v>1149.5</v>
      </c>
      <c r="M121" s="10">
        <v>46071</v>
      </c>
      <c r="N121" s="24" t="s">
        <v>108</v>
      </c>
      <c r="O121" s="11"/>
      <c r="P121" s="5" t="str">
        <f>IFERROR(VLOOKUP(O121,'[2]Tablas-Gala'!$V$4:$W$15,2,FALSE)," ")</f>
        <v xml:space="preserve"> </v>
      </c>
      <c r="Q121" s="6"/>
      <c r="R121" s="5" t="str">
        <f>IFERROR(VLOOKUP(Q121,'[2]Tablas-Gala'!$Z$4:$AA$21,2,FALSE)," ")</f>
        <v xml:space="preserve"> </v>
      </c>
      <c r="S121" s="12"/>
      <c r="T121" s="12"/>
      <c r="U121" s="14" t="str">
        <f>IFERROR(VLOOKUP(T121,'[2]Tablas-Gala'!$AG$4:$AH$113,2,FALSE)," ")</f>
        <v xml:space="preserve"> </v>
      </c>
      <c r="V121" s="15" t="str">
        <f t="shared" si="8"/>
        <v xml:space="preserve"> - </v>
      </c>
      <c r="W121" s="16"/>
      <c r="X121" s="6"/>
      <c r="Y121" s="5" t="str">
        <f>IFERROR(VLOOKUP(X121,'[2]Tablas-Gala'!$V$4:$W$15,2,FALSE)," ")</f>
        <v xml:space="preserve"> </v>
      </c>
      <c r="Z121" s="6"/>
      <c r="AA121" s="5" t="str">
        <f>IFERROR(VLOOKUP(Z121,'[2]Tablas-Gala'!$Z$4:$AA$21,2,FALSE)," ")</f>
        <v xml:space="preserve"> </v>
      </c>
      <c r="AB121" s="6"/>
      <c r="AC121" s="11"/>
      <c r="AD121" s="19"/>
      <c r="AE121" s="22" t="str">
        <f t="shared" si="7"/>
        <v>-</v>
      </c>
      <c r="AF121" s="16"/>
    </row>
    <row r="122" spans="1:32" ht="72.5" x14ac:dyDescent="0.35">
      <c r="A122" s="5" t="s">
        <v>391</v>
      </c>
      <c r="B122" s="5" t="s">
        <v>392</v>
      </c>
      <c r="C122" s="6" t="s">
        <v>65</v>
      </c>
      <c r="D122" s="6" t="s">
        <v>49</v>
      </c>
      <c r="E122" s="7" t="s">
        <v>50</v>
      </c>
      <c r="F122" s="18">
        <v>1</v>
      </c>
      <c r="G122" s="7" t="s">
        <v>106</v>
      </c>
      <c r="H122" s="18" t="s">
        <v>324</v>
      </c>
      <c r="I122" s="6" t="s">
        <v>39</v>
      </c>
      <c r="J122" s="23">
        <v>1150</v>
      </c>
      <c r="K122" s="8">
        <v>21</v>
      </c>
      <c r="L122" s="9">
        <f t="shared" si="6"/>
        <v>1391.5</v>
      </c>
      <c r="M122" s="10">
        <v>46083</v>
      </c>
      <c r="N122" s="24" t="s">
        <v>108</v>
      </c>
      <c r="O122" s="11"/>
      <c r="P122" s="5" t="str">
        <f>IFERROR(VLOOKUP(O122,'[2]Tablas-Gala'!$V$4:$W$15,2,FALSE)," ")</f>
        <v xml:space="preserve"> </v>
      </c>
      <c r="Q122" s="6"/>
      <c r="R122" s="5" t="str">
        <f>IFERROR(VLOOKUP(Q122,'[2]Tablas-Gala'!$Z$4:$AA$21,2,FALSE)," ")</f>
        <v xml:space="preserve"> </v>
      </c>
      <c r="S122" s="12"/>
      <c r="T122" s="12"/>
      <c r="U122" s="14" t="str">
        <f>IFERROR(VLOOKUP(T122,'[2]Tablas-Gala'!$AG$4:$AH$113,2,FALSE)," ")</f>
        <v xml:space="preserve"> </v>
      </c>
      <c r="V122" s="15" t="str">
        <f t="shared" si="8"/>
        <v xml:space="preserve"> - </v>
      </c>
      <c r="W122" s="16"/>
      <c r="X122" s="6"/>
      <c r="Y122" s="5" t="str">
        <f>IFERROR(VLOOKUP(X122,'[2]Tablas-Gala'!$V$4:$W$15,2,FALSE)," ")</f>
        <v xml:space="preserve"> </v>
      </c>
      <c r="Z122" s="6"/>
      <c r="AA122" s="5" t="str">
        <f>IFERROR(VLOOKUP(Z122,'[2]Tablas-Gala'!$Z$4:$AA$21,2,FALSE)," ")</f>
        <v xml:space="preserve"> </v>
      </c>
      <c r="AB122" s="6"/>
      <c r="AC122" s="11"/>
      <c r="AD122" s="19"/>
      <c r="AE122" s="22" t="str">
        <f t="shared" si="7"/>
        <v>-</v>
      </c>
      <c r="AF122" s="16"/>
    </row>
    <row r="123" spans="1:32" ht="43.5" x14ac:dyDescent="0.35">
      <c r="A123" s="5" t="s">
        <v>393</v>
      </c>
      <c r="B123" s="5" t="s">
        <v>394</v>
      </c>
      <c r="C123" s="6" t="s">
        <v>48</v>
      </c>
      <c r="D123" s="6" t="s">
        <v>35</v>
      </c>
      <c r="E123" s="7" t="s">
        <v>187</v>
      </c>
      <c r="F123" s="18">
        <v>1</v>
      </c>
      <c r="G123" s="7" t="s">
        <v>106</v>
      </c>
      <c r="H123" s="18" t="s">
        <v>306</v>
      </c>
      <c r="I123" s="6" t="s">
        <v>39</v>
      </c>
      <c r="J123" s="23">
        <v>7.64</v>
      </c>
      <c r="K123" s="8">
        <v>21</v>
      </c>
      <c r="L123" s="9">
        <f t="shared" si="6"/>
        <v>9.2443999999999988</v>
      </c>
      <c r="M123" s="10">
        <v>46081</v>
      </c>
      <c r="N123" s="24" t="s">
        <v>337</v>
      </c>
      <c r="O123" s="11"/>
      <c r="P123" s="5" t="str">
        <f>IFERROR(VLOOKUP(O123,'[2]Tablas-Gala'!$V$4:$W$15,2,FALSE)," ")</f>
        <v xml:space="preserve"> </v>
      </c>
      <c r="Q123" s="6"/>
      <c r="R123" s="5" t="str">
        <f>IFERROR(VLOOKUP(Q123,'[2]Tablas-Gala'!$Z$4:$AA$21,2,FALSE)," ")</f>
        <v xml:space="preserve"> </v>
      </c>
      <c r="S123" s="12"/>
      <c r="T123" s="12"/>
      <c r="U123" s="14" t="str">
        <f>IFERROR(VLOOKUP(T123,'[2]Tablas-Gala'!$AG$4:$AH$113,2,FALSE)," ")</f>
        <v xml:space="preserve"> </v>
      </c>
      <c r="V123" s="15" t="str">
        <f t="shared" si="8"/>
        <v xml:space="preserve"> - </v>
      </c>
      <c r="W123" s="16"/>
      <c r="X123" s="6"/>
      <c r="Y123" s="5" t="str">
        <f>IFERROR(VLOOKUP(X123,'[2]Tablas-Gala'!$V$4:$W$15,2,FALSE)," ")</f>
        <v xml:space="preserve"> </v>
      </c>
      <c r="Z123" s="6"/>
      <c r="AA123" s="5" t="str">
        <f>IFERROR(VLOOKUP(Z123,'[2]Tablas-Gala'!$Z$4:$AA$21,2,FALSE)," ")</f>
        <v xml:space="preserve"> </v>
      </c>
      <c r="AB123" s="6"/>
      <c r="AC123" s="11"/>
      <c r="AD123" s="19"/>
      <c r="AE123" s="22" t="str">
        <f t="shared" si="7"/>
        <v>-</v>
      </c>
      <c r="AF123" s="16"/>
    </row>
    <row r="124" spans="1:32" ht="58" x14ac:dyDescent="0.35">
      <c r="A124" s="5" t="s">
        <v>395</v>
      </c>
      <c r="B124" s="5" t="s">
        <v>396</v>
      </c>
      <c r="C124" s="6" t="s">
        <v>48</v>
      </c>
      <c r="D124" s="6" t="s">
        <v>35</v>
      </c>
      <c r="E124" s="7" t="s">
        <v>36</v>
      </c>
      <c r="F124" s="18">
        <v>15</v>
      </c>
      <c r="G124" s="7" t="s">
        <v>37</v>
      </c>
      <c r="H124" s="18" t="s">
        <v>397</v>
      </c>
      <c r="I124" s="6" t="s">
        <v>57</v>
      </c>
      <c r="J124" s="23">
        <v>745</v>
      </c>
      <c r="K124" s="8">
        <v>21</v>
      </c>
      <c r="L124" s="9">
        <f t="shared" si="6"/>
        <v>901.45</v>
      </c>
      <c r="M124" s="10">
        <v>46083</v>
      </c>
      <c r="N124" s="24" t="s">
        <v>40</v>
      </c>
      <c r="O124" s="11"/>
      <c r="P124" s="5" t="str">
        <f>IFERROR(VLOOKUP(O124,'[2]Tablas-Gala'!$V$4:$W$15,2,FALSE)," ")</f>
        <v xml:space="preserve"> </v>
      </c>
      <c r="Q124" s="6"/>
      <c r="R124" s="5" t="str">
        <f>IFERROR(VLOOKUP(Q124,'[2]Tablas-Gala'!$Z$4:$AA$21,2,FALSE)," ")</f>
        <v xml:space="preserve"> </v>
      </c>
      <c r="S124" s="12"/>
      <c r="T124" s="12"/>
      <c r="U124" s="14" t="str">
        <f>IFERROR(VLOOKUP(T124,'[2]Tablas-Gala'!$AG$4:$AH$113,2,FALSE)," ")</f>
        <v xml:space="preserve"> </v>
      </c>
      <c r="V124" s="15" t="str">
        <f t="shared" si="8"/>
        <v xml:space="preserve"> - </v>
      </c>
      <c r="W124" s="16"/>
      <c r="X124" s="6"/>
      <c r="Y124" s="5" t="str">
        <f>IFERROR(VLOOKUP(X124,'[2]Tablas-Gala'!$V$4:$W$15,2,FALSE)," ")</f>
        <v xml:space="preserve"> </v>
      </c>
      <c r="Z124" s="6"/>
      <c r="AA124" s="5" t="str">
        <f>IFERROR(VLOOKUP(Z124,'[2]Tablas-Gala'!$Z$4:$AA$21,2,FALSE)," ")</f>
        <v xml:space="preserve"> </v>
      </c>
      <c r="AB124" s="6"/>
      <c r="AC124" s="11"/>
      <c r="AD124" s="19"/>
      <c r="AE124" s="22" t="str">
        <f t="shared" si="7"/>
        <v>-</v>
      </c>
      <c r="AF124" s="16"/>
    </row>
    <row r="125" spans="1:32" ht="58" x14ac:dyDescent="0.35">
      <c r="A125" s="5" t="s">
        <v>398</v>
      </c>
      <c r="B125" s="5" t="s">
        <v>399</v>
      </c>
      <c r="C125" s="6" t="s">
        <v>48</v>
      </c>
      <c r="D125" s="6" t="s">
        <v>35</v>
      </c>
      <c r="E125" s="7" t="s">
        <v>36</v>
      </c>
      <c r="F125" s="18">
        <v>1</v>
      </c>
      <c r="G125" s="7" t="s">
        <v>37</v>
      </c>
      <c r="H125" s="18" t="s">
        <v>400</v>
      </c>
      <c r="I125" s="6" t="s">
        <v>39</v>
      </c>
      <c r="J125" s="23">
        <v>245</v>
      </c>
      <c r="K125" s="8">
        <v>21</v>
      </c>
      <c r="L125" s="9">
        <f t="shared" si="6"/>
        <v>296.45</v>
      </c>
      <c r="M125" s="10">
        <v>46083</v>
      </c>
      <c r="N125" s="24" t="s">
        <v>40</v>
      </c>
      <c r="O125" s="11"/>
      <c r="P125" s="5" t="str">
        <f>IFERROR(VLOOKUP(O125,'[2]Tablas-Gala'!$V$4:$W$15,2,FALSE)," ")</f>
        <v xml:space="preserve"> </v>
      </c>
      <c r="Q125" s="6"/>
      <c r="R125" s="5" t="str">
        <f>IFERROR(VLOOKUP(Q125,'[2]Tablas-Gala'!$Z$4:$AA$21,2,FALSE)," ")</f>
        <v xml:space="preserve"> </v>
      </c>
      <c r="S125" s="12"/>
      <c r="T125" s="12"/>
      <c r="U125" s="14" t="str">
        <f>IFERROR(VLOOKUP(T125,'[2]Tablas-Gala'!$AG$4:$AH$113,2,FALSE)," ")</f>
        <v xml:space="preserve"> </v>
      </c>
      <c r="V125" s="15" t="str">
        <f t="shared" si="8"/>
        <v xml:space="preserve"> - </v>
      </c>
      <c r="W125" s="16"/>
      <c r="X125" s="6"/>
      <c r="Y125" s="5" t="str">
        <f>IFERROR(VLOOKUP(X125,'[2]Tablas-Gala'!$V$4:$W$15,2,FALSE)," ")</f>
        <v xml:space="preserve"> </v>
      </c>
      <c r="Z125" s="6"/>
      <c r="AA125" s="5" t="str">
        <f>IFERROR(VLOOKUP(Z125,'[2]Tablas-Gala'!$Z$4:$AA$21,2,FALSE)," ")</f>
        <v xml:space="preserve"> </v>
      </c>
      <c r="AB125" s="6"/>
      <c r="AC125" s="11"/>
      <c r="AD125" s="19"/>
      <c r="AE125" s="22" t="str">
        <f t="shared" si="7"/>
        <v>-</v>
      </c>
      <c r="AF125" s="16"/>
    </row>
    <row r="126" spans="1:32" ht="58" x14ac:dyDescent="0.35">
      <c r="A126" s="5" t="s">
        <v>401</v>
      </c>
      <c r="B126" s="5" t="s">
        <v>402</v>
      </c>
      <c r="C126" s="6" t="s">
        <v>48</v>
      </c>
      <c r="D126" s="6" t="s">
        <v>49</v>
      </c>
      <c r="E126" s="7" t="s">
        <v>50</v>
      </c>
      <c r="F126" s="18">
        <v>1</v>
      </c>
      <c r="G126" s="7" t="s">
        <v>37</v>
      </c>
      <c r="H126" s="18" t="s">
        <v>81</v>
      </c>
      <c r="I126" s="6" t="s">
        <v>39</v>
      </c>
      <c r="J126" s="23">
        <v>395</v>
      </c>
      <c r="K126" s="8">
        <v>21</v>
      </c>
      <c r="L126" s="9">
        <f t="shared" si="6"/>
        <v>477.95</v>
      </c>
      <c r="M126" s="10">
        <v>46083</v>
      </c>
      <c r="N126" s="24" t="s">
        <v>337</v>
      </c>
      <c r="O126" s="11"/>
      <c r="P126" s="5" t="str">
        <f>IFERROR(VLOOKUP(O126,'[2]Tablas-Gala'!$V$4:$W$15,2,FALSE)," ")</f>
        <v xml:space="preserve"> </v>
      </c>
      <c r="Q126" s="6"/>
      <c r="R126" s="5" t="str">
        <f>IFERROR(VLOOKUP(Q126,'[2]Tablas-Gala'!$Z$4:$AA$21,2,FALSE)," ")</f>
        <v xml:space="preserve"> </v>
      </c>
      <c r="S126" s="12"/>
      <c r="T126" s="12"/>
      <c r="U126" s="14" t="str">
        <f>IFERROR(VLOOKUP(T126,'[2]Tablas-Gala'!$AG$4:$AH$113,2,FALSE)," ")</f>
        <v xml:space="preserve"> </v>
      </c>
      <c r="V126" s="15" t="str">
        <f t="shared" si="8"/>
        <v xml:space="preserve"> - </v>
      </c>
      <c r="W126" s="16"/>
      <c r="X126" s="6"/>
      <c r="Y126" s="5" t="str">
        <f>IFERROR(VLOOKUP(X126,'[2]Tablas-Gala'!$V$4:$W$15,2,FALSE)," ")</f>
        <v xml:space="preserve"> </v>
      </c>
      <c r="Z126" s="6"/>
      <c r="AA126" s="5" t="str">
        <f>IFERROR(VLOOKUP(Z126,'[2]Tablas-Gala'!$Z$4:$AA$21,2,FALSE)," ")</f>
        <v xml:space="preserve"> </v>
      </c>
      <c r="AB126" s="6"/>
      <c r="AC126" s="11"/>
      <c r="AD126" s="19"/>
      <c r="AE126" s="22" t="str">
        <f t="shared" si="7"/>
        <v>-</v>
      </c>
      <c r="AF126" s="16"/>
    </row>
    <row r="127" spans="1:32" ht="58" x14ac:dyDescent="0.35">
      <c r="A127" s="5" t="s">
        <v>403</v>
      </c>
      <c r="B127" s="5" t="s">
        <v>404</v>
      </c>
      <c r="C127" s="6" t="s">
        <v>48</v>
      </c>
      <c r="D127" s="6" t="s">
        <v>49</v>
      </c>
      <c r="E127" s="7" t="s">
        <v>50</v>
      </c>
      <c r="F127" s="18">
        <v>1</v>
      </c>
      <c r="G127" s="7" t="s">
        <v>37</v>
      </c>
      <c r="H127" s="18" t="s">
        <v>81</v>
      </c>
      <c r="I127" s="6" t="s">
        <v>39</v>
      </c>
      <c r="J127" s="23">
        <v>118.7</v>
      </c>
      <c r="K127" s="8">
        <v>21</v>
      </c>
      <c r="L127" s="9">
        <f t="shared" si="6"/>
        <v>143.62700000000001</v>
      </c>
      <c r="M127" s="10">
        <v>46083</v>
      </c>
      <c r="N127" s="24" t="s">
        <v>337</v>
      </c>
      <c r="O127" s="11"/>
      <c r="P127" s="5" t="str">
        <f>IFERROR(VLOOKUP(O127,'[2]Tablas-Gala'!$V$4:$W$15,2,FALSE)," ")</f>
        <v xml:space="preserve"> </v>
      </c>
      <c r="Q127" s="6"/>
      <c r="R127" s="5" t="str">
        <f>IFERROR(VLOOKUP(Q127,'[2]Tablas-Gala'!$Z$4:$AA$21,2,FALSE)," ")</f>
        <v xml:space="preserve"> </v>
      </c>
      <c r="S127" s="12"/>
      <c r="T127" s="12"/>
      <c r="U127" s="14" t="str">
        <f>IFERROR(VLOOKUP(T127,'[2]Tablas-Gala'!$AG$4:$AH$113,2,FALSE)," ")</f>
        <v xml:space="preserve"> </v>
      </c>
      <c r="V127" s="15" t="str">
        <f t="shared" si="8"/>
        <v xml:space="preserve"> - </v>
      </c>
      <c r="W127" s="16"/>
      <c r="X127" s="6"/>
      <c r="Y127" s="5" t="str">
        <f>IFERROR(VLOOKUP(X127,'[2]Tablas-Gala'!$V$4:$W$15,2,FALSE)," ")</f>
        <v xml:space="preserve"> </v>
      </c>
      <c r="Z127" s="6"/>
      <c r="AA127" s="5" t="str">
        <f>IFERROR(VLOOKUP(Z127,'[2]Tablas-Gala'!$Z$4:$AA$21,2,FALSE)," ")</f>
        <v xml:space="preserve"> </v>
      </c>
      <c r="AB127" s="6"/>
      <c r="AC127" s="11"/>
      <c r="AD127" s="19"/>
      <c r="AE127" s="22" t="str">
        <f t="shared" si="7"/>
        <v>-</v>
      </c>
      <c r="AF127" s="16"/>
    </row>
    <row r="128" spans="1:32" ht="43.5" x14ac:dyDescent="0.35">
      <c r="A128" s="5" t="s">
        <v>405</v>
      </c>
      <c r="B128" s="5" t="s">
        <v>406</v>
      </c>
      <c r="C128" s="6" t="s">
        <v>48</v>
      </c>
      <c r="D128" s="6" t="s">
        <v>49</v>
      </c>
      <c r="E128" s="7" t="s">
        <v>50</v>
      </c>
      <c r="F128" s="18">
        <v>1</v>
      </c>
      <c r="G128" s="7" t="s">
        <v>37</v>
      </c>
      <c r="H128" s="18" t="s">
        <v>407</v>
      </c>
      <c r="I128" s="6" t="s">
        <v>39</v>
      </c>
      <c r="J128" s="23">
        <v>172.5</v>
      </c>
      <c r="K128" s="8" t="s">
        <v>52</v>
      </c>
      <c r="L128" s="9">
        <v>191.95</v>
      </c>
      <c r="M128" s="10">
        <v>46086</v>
      </c>
      <c r="N128" s="24" t="s">
        <v>40</v>
      </c>
      <c r="O128" s="11"/>
      <c r="P128" s="5" t="str">
        <f>IFERROR(VLOOKUP(O128,'[2]Tablas-Gala'!$V$4:$W$15,2,FALSE)," ")</f>
        <v xml:space="preserve"> </v>
      </c>
      <c r="Q128" s="6"/>
      <c r="R128" s="5" t="str">
        <f>IFERROR(VLOOKUP(Q128,'[2]Tablas-Gala'!$Z$4:$AA$21,2,FALSE)," ")</f>
        <v xml:space="preserve"> </v>
      </c>
      <c r="S128" s="12"/>
      <c r="T128" s="12"/>
      <c r="U128" s="14" t="str">
        <f>IFERROR(VLOOKUP(T128,'[2]Tablas-Gala'!$AG$4:$AH$113,2,FALSE)," ")</f>
        <v xml:space="preserve"> </v>
      </c>
      <c r="V128" s="15" t="str">
        <f t="shared" si="8"/>
        <v xml:space="preserve"> - </v>
      </c>
      <c r="W128" s="16"/>
      <c r="X128" s="6"/>
      <c r="Y128" s="5" t="str">
        <f>IFERROR(VLOOKUP(X128,'[2]Tablas-Gala'!$V$4:$W$15,2,FALSE)," ")</f>
        <v xml:space="preserve"> </v>
      </c>
      <c r="Z128" s="6"/>
      <c r="AA128" s="5" t="str">
        <f>IFERROR(VLOOKUP(Z128,'[2]Tablas-Gala'!$Z$4:$AA$21,2,FALSE)," ")</f>
        <v xml:space="preserve"> </v>
      </c>
      <c r="AB128" s="6"/>
      <c r="AC128" s="11"/>
      <c r="AD128" s="19"/>
      <c r="AE128" s="22" t="str">
        <f t="shared" si="7"/>
        <v>-</v>
      </c>
      <c r="AF128" s="16"/>
    </row>
    <row r="129" spans="1:32" ht="87" x14ac:dyDescent="0.35">
      <c r="A129" s="5" t="s">
        <v>408</v>
      </c>
      <c r="B129" s="5" t="s">
        <v>409</v>
      </c>
      <c r="C129" s="6" t="s">
        <v>48</v>
      </c>
      <c r="D129" s="6" t="s">
        <v>49</v>
      </c>
      <c r="E129" s="7" t="s">
        <v>50</v>
      </c>
      <c r="F129" s="18">
        <v>1</v>
      </c>
      <c r="G129" s="7" t="s">
        <v>37</v>
      </c>
      <c r="H129" s="18" t="s">
        <v>410</v>
      </c>
      <c r="I129" s="6" t="s">
        <v>39</v>
      </c>
      <c r="J129" s="23">
        <v>679.6</v>
      </c>
      <c r="K129" s="8" t="s">
        <v>52</v>
      </c>
      <c r="L129" s="9">
        <v>720.32</v>
      </c>
      <c r="M129" s="10">
        <v>46086</v>
      </c>
      <c r="N129" s="24" t="s">
        <v>40</v>
      </c>
      <c r="O129" s="11"/>
      <c r="P129" s="5" t="str">
        <f>IFERROR(VLOOKUP(O129,'[2]Tablas-Gala'!$V$4:$W$15,2,FALSE)," ")</f>
        <v xml:space="preserve"> </v>
      </c>
      <c r="Q129" s="6"/>
      <c r="R129" s="5" t="str">
        <f>IFERROR(VLOOKUP(Q129,'[2]Tablas-Gala'!$Z$4:$AA$21,2,FALSE)," ")</f>
        <v xml:space="preserve"> </v>
      </c>
      <c r="S129" s="12"/>
      <c r="T129" s="12"/>
      <c r="U129" s="14" t="str">
        <f>IFERROR(VLOOKUP(T129,'[2]Tablas-Gala'!$AG$4:$AH$113,2,FALSE)," ")</f>
        <v xml:space="preserve"> </v>
      </c>
      <c r="V129" s="15" t="str">
        <f t="shared" si="8"/>
        <v xml:space="preserve"> - </v>
      </c>
      <c r="W129" s="16"/>
      <c r="X129" s="6"/>
      <c r="Y129" s="5" t="str">
        <f>IFERROR(VLOOKUP(X129,'[2]Tablas-Gala'!$V$4:$W$15,2,FALSE)," ")</f>
        <v xml:space="preserve"> </v>
      </c>
      <c r="Z129" s="6"/>
      <c r="AA129" s="5" t="str">
        <f>IFERROR(VLOOKUP(Z129,'[2]Tablas-Gala'!$Z$4:$AA$21,2,FALSE)," ")</f>
        <v xml:space="preserve"> </v>
      </c>
      <c r="AB129" s="6"/>
      <c r="AC129" s="11"/>
      <c r="AD129" s="19"/>
      <c r="AE129" s="22" t="str">
        <f t="shared" si="7"/>
        <v>-</v>
      </c>
      <c r="AF129" s="16"/>
    </row>
    <row r="130" spans="1:32" ht="72.5" x14ac:dyDescent="0.35">
      <c r="A130" s="5" t="s">
        <v>411</v>
      </c>
      <c r="B130" s="5" t="s">
        <v>412</v>
      </c>
      <c r="C130" s="6" t="s">
        <v>48</v>
      </c>
      <c r="D130" s="6" t="s">
        <v>35</v>
      </c>
      <c r="E130" s="7" t="s">
        <v>36</v>
      </c>
      <c r="F130" s="18">
        <v>3</v>
      </c>
      <c r="G130" s="7" t="s">
        <v>37</v>
      </c>
      <c r="H130" s="18" t="s">
        <v>413</v>
      </c>
      <c r="I130" s="6" t="s">
        <v>39</v>
      </c>
      <c r="J130" s="23">
        <v>4958.68</v>
      </c>
      <c r="K130" s="8">
        <v>21</v>
      </c>
      <c r="L130" s="9">
        <f t="shared" si="6"/>
        <v>6000.0028000000002</v>
      </c>
      <c r="M130" s="10">
        <v>46059</v>
      </c>
      <c r="N130" s="24" t="s">
        <v>40</v>
      </c>
      <c r="O130" s="11"/>
      <c r="P130" s="5" t="str">
        <f>IFERROR(VLOOKUP(O130,'[2]Tablas-Gala'!$V$4:$W$15,2,FALSE)," ")</f>
        <v xml:space="preserve"> </v>
      </c>
      <c r="Q130" s="6"/>
      <c r="R130" s="5" t="str">
        <f>IFERROR(VLOOKUP(Q130,'[2]Tablas-Gala'!$Z$4:$AA$21,2,FALSE)," ")</f>
        <v xml:space="preserve"> </v>
      </c>
      <c r="S130" s="12"/>
      <c r="T130" s="12"/>
      <c r="U130" s="14" t="str">
        <f>IFERROR(VLOOKUP(T130,'[2]Tablas-Gala'!$AG$4:$AH$113,2,FALSE)," ")</f>
        <v xml:space="preserve"> </v>
      </c>
      <c r="V130" s="15" t="str">
        <f t="shared" si="8"/>
        <v xml:space="preserve"> - </v>
      </c>
      <c r="W130" s="16"/>
      <c r="X130" s="6"/>
      <c r="Y130" s="5" t="str">
        <f>IFERROR(VLOOKUP(X130,'[2]Tablas-Gala'!$V$4:$W$15,2,FALSE)," ")</f>
        <v xml:space="preserve"> </v>
      </c>
      <c r="Z130" s="6"/>
      <c r="AA130" s="5" t="str">
        <f>IFERROR(VLOOKUP(Z130,'[2]Tablas-Gala'!$Z$4:$AA$21,2,FALSE)," ")</f>
        <v xml:space="preserve"> </v>
      </c>
      <c r="AB130" s="6"/>
      <c r="AC130" s="11"/>
      <c r="AD130" s="19"/>
      <c r="AE130" s="22" t="str">
        <f t="shared" si="7"/>
        <v>-</v>
      </c>
      <c r="AF130" s="16"/>
    </row>
    <row r="131" spans="1:32" ht="43.5" x14ac:dyDescent="0.35">
      <c r="A131" s="5" t="s">
        <v>414</v>
      </c>
      <c r="B131" s="5" t="s">
        <v>415</v>
      </c>
      <c r="C131" s="6" t="s">
        <v>48</v>
      </c>
      <c r="D131" s="6" t="s">
        <v>35</v>
      </c>
      <c r="E131" s="7" t="s">
        <v>36</v>
      </c>
      <c r="F131" s="18">
        <v>15</v>
      </c>
      <c r="G131" s="7" t="s">
        <v>37</v>
      </c>
      <c r="H131" s="18" t="s">
        <v>416</v>
      </c>
      <c r="I131" s="6" t="s">
        <v>39</v>
      </c>
      <c r="J131" s="23">
        <v>1800</v>
      </c>
      <c r="K131" s="8">
        <v>21</v>
      </c>
      <c r="L131" s="9">
        <f t="shared" si="6"/>
        <v>2178</v>
      </c>
      <c r="M131" s="10">
        <v>46059</v>
      </c>
      <c r="N131" s="24" t="s">
        <v>40</v>
      </c>
      <c r="O131" s="11"/>
      <c r="P131" s="5" t="str">
        <f>IFERROR(VLOOKUP(O131,'[2]Tablas-Gala'!$V$4:$W$15,2,FALSE)," ")</f>
        <v xml:space="preserve"> </v>
      </c>
      <c r="Q131" s="6"/>
      <c r="R131" s="5" t="str">
        <f>IFERROR(VLOOKUP(Q131,'[2]Tablas-Gala'!$Z$4:$AA$21,2,FALSE)," ")</f>
        <v xml:space="preserve"> </v>
      </c>
      <c r="S131" s="12"/>
      <c r="T131" s="12"/>
      <c r="U131" s="14" t="str">
        <f>IFERROR(VLOOKUP(T131,'[2]Tablas-Gala'!$AG$4:$AH$113,2,FALSE)," ")</f>
        <v xml:space="preserve"> </v>
      </c>
      <c r="V131" s="15" t="str">
        <f t="shared" si="8"/>
        <v xml:space="preserve"> - </v>
      </c>
      <c r="W131" s="16"/>
      <c r="X131" s="6"/>
      <c r="Y131" s="5" t="str">
        <f>IFERROR(VLOOKUP(X131,'[2]Tablas-Gala'!$V$4:$W$15,2,FALSE)," ")</f>
        <v xml:space="preserve"> </v>
      </c>
      <c r="Z131" s="6"/>
      <c r="AA131" s="5" t="str">
        <f>IFERROR(VLOOKUP(Z131,'[2]Tablas-Gala'!$Z$4:$AA$21,2,FALSE)," ")</f>
        <v xml:space="preserve"> </v>
      </c>
      <c r="AB131" s="6"/>
      <c r="AC131" s="11"/>
      <c r="AD131" s="19"/>
      <c r="AE131" s="22" t="str">
        <f t="shared" si="7"/>
        <v>-</v>
      </c>
      <c r="AF131" s="16"/>
    </row>
    <row r="132" spans="1:32" ht="72.5" x14ac:dyDescent="0.35">
      <c r="A132" s="5" t="s">
        <v>417</v>
      </c>
      <c r="B132" s="5" t="s">
        <v>418</v>
      </c>
      <c r="C132" s="6" t="s">
        <v>48</v>
      </c>
      <c r="D132" s="6" t="s">
        <v>35</v>
      </c>
      <c r="E132" s="7" t="s">
        <v>419</v>
      </c>
      <c r="F132" s="18">
        <v>1</v>
      </c>
      <c r="G132" s="7" t="s">
        <v>37</v>
      </c>
      <c r="H132" s="18" t="s">
        <v>420</v>
      </c>
      <c r="I132" s="6" t="s">
        <v>39</v>
      </c>
      <c r="J132" s="23">
        <v>2700</v>
      </c>
      <c r="K132" s="8">
        <v>21</v>
      </c>
      <c r="L132" s="9">
        <f t="shared" si="6"/>
        <v>3267</v>
      </c>
      <c r="M132" s="10">
        <v>46064</v>
      </c>
      <c r="N132" s="24" t="s">
        <v>40</v>
      </c>
      <c r="O132" s="11"/>
      <c r="P132" s="5" t="str">
        <f>IFERROR(VLOOKUP(O132,'[2]Tablas-Gala'!$V$4:$W$15,2,FALSE)," ")</f>
        <v xml:space="preserve"> </v>
      </c>
      <c r="Q132" s="6"/>
      <c r="R132" s="5" t="str">
        <f>IFERROR(VLOOKUP(Q132,'[2]Tablas-Gala'!$Z$4:$AA$21,2,FALSE)," ")</f>
        <v xml:space="preserve"> </v>
      </c>
      <c r="S132" s="12"/>
      <c r="T132" s="12"/>
      <c r="U132" s="14" t="str">
        <f>IFERROR(VLOOKUP(T132,'[2]Tablas-Gala'!$AG$4:$AH$113,2,FALSE)," ")</f>
        <v xml:space="preserve"> </v>
      </c>
      <c r="V132" s="15" t="str">
        <f t="shared" si="8"/>
        <v xml:space="preserve"> - </v>
      </c>
      <c r="W132" s="16"/>
      <c r="X132" s="6"/>
      <c r="Y132" s="5" t="str">
        <f>IFERROR(VLOOKUP(X132,'[2]Tablas-Gala'!$V$4:$W$15,2,FALSE)," ")</f>
        <v xml:space="preserve"> </v>
      </c>
      <c r="Z132" s="6"/>
      <c r="AA132" s="5" t="str">
        <f>IFERROR(VLOOKUP(Z132,'[2]Tablas-Gala'!$Z$4:$AA$21,2,FALSE)," ")</f>
        <v xml:space="preserve"> </v>
      </c>
      <c r="AB132" s="6"/>
      <c r="AC132" s="11"/>
      <c r="AD132" s="19"/>
      <c r="AE132" s="22" t="str">
        <f t="shared" si="7"/>
        <v>-</v>
      </c>
      <c r="AF132" s="16"/>
    </row>
    <row r="133" spans="1:32" ht="43.5" x14ac:dyDescent="0.35">
      <c r="A133" s="5" t="s">
        <v>421</v>
      </c>
      <c r="B133" s="5" t="s">
        <v>422</v>
      </c>
      <c r="C133" s="6" t="s">
        <v>48</v>
      </c>
      <c r="D133" s="6" t="s">
        <v>49</v>
      </c>
      <c r="E133" s="7" t="s">
        <v>50</v>
      </c>
      <c r="F133" s="18">
        <v>1</v>
      </c>
      <c r="G133" s="7" t="s">
        <v>37</v>
      </c>
      <c r="H133" s="18" t="s">
        <v>423</v>
      </c>
      <c r="I133" s="6" t="s">
        <v>39</v>
      </c>
      <c r="J133" s="23">
        <v>208.23</v>
      </c>
      <c r="K133" s="8">
        <v>21</v>
      </c>
      <c r="L133" s="9">
        <f t="shared" si="6"/>
        <v>251.95829999999998</v>
      </c>
      <c r="M133" s="10">
        <v>46064</v>
      </c>
      <c r="N133" s="24" t="s">
        <v>40</v>
      </c>
      <c r="O133" s="11"/>
      <c r="P133" s="5" t="str">
        <f>IFERROR(VLOOKUP(O133,'[2]Tablas-Gala'!$V$4:$W$15,2,FALSE)," ")</f>
        <v xml:space="preserve"> </v>
      </c>
      <c r="Q133" s="6"/>
      <c r="R133" s="5" t="str">
        <f>IFERROR(VLOOKUP(Q133,'[2]Tablas-Gala'!$Z$4:$AA$21,2,FALSE)," ")</f>
        <v xml:space="preserve"> </v>
      </c>
      <c r="S133" s="12"/>
      <c r="T133" s="12"/>
      <c r="U133" s="14" t="str">
        <f>IFERROR(VLOOKUP(T133,'[2]Tablas-Gala'!$AG$4:$AH$113,2,FALSE)," ")</f>
        <v xml:space="preserve"> </v>
      </c>
      <c r="V133" s="15" t="str">
        <f t="shared" si="8"/>
        <v xml:space="preserve"> - </v>
      </c>
      <c r="W133" s="16"/>
      <c r="X133" s="6"/>
      <c r="Y133" s="5" t="str">
        <f>IFERROR(VLOOKUP(X133,'[2]Tablas-Gala'!$V$4:$W$15,2,FALSE)," ")</f>
        <v xml:space="preserve"> </v>
      </c>
      <c r="Z133" s="6"/>
      <c r="AA133" s="5" t="str">
        <f>IFERROR(VLOOKUP(Z133,'[2]Tablas-Gala'!$Z$4:$AA$21,2,FALSE)," ")</f>
        <v xml:space="preserve"> </v>
      </c>
      <c r="AB133" s="6"/>
      <c r="AC133" s="11"/>
      <c r="AD133" s="19"/>
      <c r="AE133" s="22" t="str">
        <f t="shared" si="7"/>
        <v>-</v>
      </c>
      <c r="AF133" s="16"/>
    </row>
    <row r="134" spans="1:32" ht="58" x14ac:dyDescent="0.35">
      <c r="A134" s="5" t="s">
        <v>424</v>
      </c>
      <c r="B134" s="5" t="s">
        <v>425</v>
      </c>
      <c r="C134" s="6" t="s">
        <v>70</v>
      </c>
      <c r="D134" s="6" t="s">
        <v>49</v>
      </c>
      <c r="E134" s="7" t="s">
        <v>50</v>
      </c>
      <c r="F134" s="18">
        <v>1</v>
      </c>
      <c r="G134" s="7" t="s">
        <v>37</v>
      </c>
      <c r="H134" s="18" t="s">
        <v>426</v>
      </c>
      <c r="I134" s="6" t="s">
        <v>57</v>
      </c>
      <c r="J134" s="23">
        <v>192</v>
      </c>
      <c r="K134" s="8">
        <v>21</v>
      </c>
      <c r="L134" s="9">
        <f t="shared" si="6"/>
        <v>232.32</v>
      </c>
      <c r="M134" s="10">
        <v>46064</v>
      </c>
      <c r="N134" s="24" t="s">
        <v>40</v>
      </c>
      <c r="O134" s="11"/>
      <c r="P134" s="5" t="str">
        <f>IFERROR(VLOOKUP(O134,'[2]Tablas-Gala'!$V$4:$W$15,2,FALSE)," ")</f>
        <v xml:space="preserve"> </v>
      </c>
      <c r="Q134" s="6"/>
      <c r="R134" s="5" t="str">
        <f>IFERROR(VLOOKUP(Q134,'[2]Tablas-Gala'!$Z$4:$AA$21,2,FALSE)," ")</f>
        <v xml:space="preserve"> </v>
      </c>
      <c r="S134" s="12"/>
      <c r="T134" s="12"/>
      <c r="U134" s="14" t="str">
        <f>IFERROR(VLOOKUP(T134,'[2]Tablas-Gala'!$AG$4:$AH$113,2,FALSE)," ")</f>
        <v xml:space="preserve"> </v>
      </c>
      <c r="V134" s="15" t="str">
        <f t="shared" si="8"/>
        <v xml:space="preserve"> - </v>
      </c>
      <c r="W134" s="16"/>
      <c r="X134" s="6"/>
      <c r="Y134" s="5" t="str">
        <f>IFERROR(VLOOKUP(X134,'[2]Tablas-Gala'!$V$4:$W$15,2,FALSE)," ")</f>
        <v xml:space="preserve"> </v>
      </c>
      <c r="Z134" s="6"/>
      <c r="AA134" s="5" t="str">
        <f>IFERROR(VLOOKUP(Z134,'[2]Tablas-Gala'!$Z$4:$AA$21,2,FALSE)," ")</f>
        <v xml:space="preserve"> </v>
      </c>
      <c r="AB134" s="6"/>
      <c r="AC134" s="11"/>
      <c r="AD134" s="19"/>
      <c r="AE134" s="22" t="str">
        <f t="shared" si="7"/>
        <v>-</v>
      </c>
      <c r="AF134" s="16"/>
    </row>
    <row r="135" spans="1:32" ht="58" x14ac:dyDescent="0.35">
      <c r="A135" s="5" t="s">
        <v>427</v>
      </c>
      <c r="B135" s="5" t="s">
        <v>428</v>
      </c>
      <c r="C135" s="6" t="s">
        <v>70</v>
      </c>
      <c r="D135" s="6" t="s">
        <v>49</v>
      </c>
      <c r="E135" s="7" t="s">
        <v>50</v>
      </c>
      <c r="F135" s="18">
        <v>1</v>
      </c>
      <c r="G135" s="7" t="s">
        <v>37</v>
      </c>
      <c r="H135" s="18" t="s">
        <v>429</v>
      </c>
      <c r="I135" s="6" t="s">
        <v>39</v>
      </c>
      <c r="J135" s="23">
        <v>362.01</v>
      </c>
      <c r="K135" s="8">
        <v>10</v>
      </c>
      <c r="L135" s="9">
        <f t="shared" si="6"/>
        <v>398.21100000000001</v>
      </c>
      <c r="M135" s="10">
        <v>46069</v>
      </c>
      <c r="N135" s="24" t="s">
        <v>40</v>
      </c>
      <c r="O135" s="11"/>
      <c r="P135" s="5" t="str">
        <f>IFERROR(VLOOKUP(O135,'[2]Tablas-Gala'!$V$4:$W$15,2,FALSE)," ")</f>
        <v xml:space="preserve"> </v>
      </c>
      <c r="Q135" s="6"/>
      <c r="R135" s="5" t="str">
        <f>IFERROR(VLOOKUP(Q135,'[2]Tablas-Gala'!$Z$4:$AA$21,2,FALSE)," ")</f>
        <v xml:space="preserve"> </v>
      </c>
      <c r="S135" s="12"/>
      <c r="T135" s="12"/>
      <c r="U135" s="14" t="str">
        <f>IFERROR(VLOOKUP(T135,'[2]Tablas-Gala'!$AG$4:$AH$113,2,FALSE)," ")</f>
        <v xml:space="preserve"> </v>
      </c>
      <c r="V135" s="15" t="str">
        <f t="shared" si="8"/>
        <v xml:space="preserve"> - </v>
      </c>
      <c r="W135" s="16"/>
      <c r="X135" s="6"/>
      <c r="Y135" s="5" t="str">
        <f>IFERROR(VLOOKUP(X135,'[2]Tablas-Gala'!$V$4:$W$15,2,FALSE)," ")</f>
        <v xml:space="preserve"> </v>
      </c>
      <c r="Z135" s="6"/>
      <c r="AA135" s="5" t="str">
        <f>IFERROR(VLOOKUP(Z135,'[2]Tablas-Gala'!$Z$4:$AA$21,2,FALSE)," ")</f>
        <v xml:space="preserve"> </v>
      </c>
      <c r="AB135" s="6"/>
      <c r="AC135" s="11"/>
      <c r="AD135" s="19"/>
      <c r="AE135" s="22" t="str">
        <f t="shared" si="7"/>
        <v>-</v>
      </c>
      <c r="AF135" s="16"/>
    </row>
    <row r="136" spans="1:32" ht="58" x14ac:dyDescent="0.35">
      <c r="A136" s="5" t="s">
        <v>430</v>
      </c>
      <c r="B136" s="5" t="s">
        <v>431</v>
      </c>
      <c r="C136" s="6" t="s">
        <v>48</v>
      </c>
      <c r="D136" s="6" t="s">
        <v>35</v>
      </c>
      <c r="E136" s="7" t="s">
        <v>36</v>
      </c>
      <c r="F136" s="18">
        <v>3</v>
      </c>
      <c r="G136" s="7" t="s">
        <v>37</v>
      </c>
      <c r="H136" s="18" t="s">
        <v>432</v>
      </c>
      <c r="I136" s="6" t="s">
        <v>39</v>
      </c>
      <c r="J136" s="23">
        <v>500</v>
      </c>
      <c r="K136" s="8">
        <v>21</v>
      </c>
      <c r="L136" s="9">
        <f t="shared" si="6"/>
        <v>605</v>
      </c>
      <c r="M136" s="10">
        <v>46069</v>
      </c>
      <c r="N136" s="24" t="s">
        <v>40</v>
      </c>
      <c r="O136" s="11"/>
      <c r="P136" s="5" t="str">
        <f>IFERROR(VLOOKUP(O136,'[2]Tablas-Gala'!$V$4:$W$15,2,FALSE)," ")</f>
        <v xml:space="preserve"> </v>
      </c>
      <c r="Q136" s="6"/>
      <c r="R136" s="5" t="str">
        <f>IFERROR(VLOOKUP(Q136,'[2]Tablas-Gala'!$Z$4:$AA$21,2,FALSE)," ")</f>
        <v xml:space="preserve"> </v>
      </c>
      <c r="S136" s="12"/>
      <c r="T136" s="12"/>
      <c r="U136" s="14" t="str">
        <f>IFERROR(VLOOKUP(T136,'[2]Tablas-Gala'!$AG$4:$AH$113,2,FALSE)," ")</f>
        <v xml:space="preserve"> </v>
      </c>
      <c r="V136" s="15" t="str">
        <f t="shared" si="8"/>
        <v xml:space="preserve"> - </v>
      </c>
      <c r="W136" s="16"/>
      <c r="X136" s="6"/>
      <c r="Y136" s="5" t="str">
        <f>IFERROR(VLOOKUP(X136,'[2]Tablas-Gala'!$V$4:$W$15,2,FALSE)," ")</f>
        <v xml:space="preserve"> </v>
      </c>
      <c r="Z136" s="6"/>
      <c r="AA136" s="5" t="str">
        <f>IFERROR(VLOOKUP(Z136,'[2]Tablas-Gala'!$Z$4:$AA$21,2,FALSE)," ")</f>
        <v xml:space="preserve"> </v>
      </c>
      <c r="AB136" s="6"/>
      <c r="AC136" s="11"/>
      <c r="AD136" s="19"/>
      <c r="AE136" s="22" t="str">
        <f t="shared" si="7"/>
        <v>-</v>
      </c>
      <c r="AF136" s="16"/>
    </row>
    <row r="137" spans="1:32" ht="58" x14ac:dyDescent="0.35">
      <c r="A137" s="5" t="s">
        <v>433</v>
      </c>
      <c r="B137" s="5" t="s">
        <v>434</v>
      </c>
      <c r="C137" s="6" t="s">
        <v>48</v>
      </c>
      <c r="D137" s="6" t="s">
        <v>49</v>
      </c>
      <c r="E137" s="7" t="s">
        <v>50</v>
      </c>
      <c r="F137" s="18">
        <v>1</v>
      </c>
      <c r="G137" s="7" t="s">
        <v>37</v>
      </c>
      <c r="H137" s="18" t="s">
        <v>81</v>
      </c>
      <c r="I137" s="6" t="s">
        <v>39</v>
      </c>
      <c r="J137" s="23">
        <v>1671</v>
      </c>
      <c r="K137" s="8">
        <v>21</v>
      </c>
      <c r="L137" s="9">
        <f t="shared" si="6"/>
        <v>2021.91</v>
      </c>
      <c r="M137" s="10">
        <v>46072</v>
      </c>
      <c r="N137" s="24" t="s">
        <v>337</v>
      </c>
      <c r="O137" s="11"/>
      <c r="P137" s="5" t="str">
        <f>IFERROR(VLOOKUP(O137,'[2]Tablas-Gala'!$V$4:$W$15,2,FALSE)," ")</f>
        <v xml:space="preserve"> </v>
      </c>
      <c r="Q137" s="6"/>
      <c r="R137" s="5" t="str">
        <f>IFERROR(VLOOKUP(Q137,'[2]Tablas-Gala'!$Z$4:$AA$21,2,FALSE)," ")</f>
        <v xml:space="preserve"> </v>
      </c>
      <c r="S137" s="12"/>
      <c r="T137" s="12"/>
      <c r="U137" s="14" t="str">
        <f>IFERROR(VLOOKUP(T137,'[2]Tablas-Gala'!$AG$4:$AH$113,2,FALSE)," ")</f>
        <v xml:space="preserve"> </v>
      </c>
      <c r="V137" s="15" t="str">
        <f t="shared" si="8"/>
        <v xml:space="preserve"> - </v>
      </c>
      <c r="W137" s="16"/>
      <c r="X137" s="6"/>
      <c r="Y137" s="5" t="str">
        <f>IFERROR(VLOOKUP(X137,'[2]Tablas-Gala'!$V$4:$W$15,2,FALSE)," ")</f>
        <v xml:space="preserve"> </v>
      </c>
      <c r="Z137" s="6"/>
      <c r="AA137" s="5" t="str">
        <f>IFERROR(VLOOKUP(Z137,'[2]Tablas-Gala'!$Z$4:$AA$21,2,FALSE)," ")</f>
        <v xml:space="preserve"> </v>
      </c>
      <c r="AB137" s="6"/>
      <c r="AC137" s="11"/>
      <c r="AD137" s="19"/>
      <c r="AE137" s="22" t="str">
        <f t="shared" si="7"/>
        <v>-</v>
      </c>
      <c r="AF137" s="16"/>
    </row>
    <row r="138" spans="1:32" ht="87" x14ac:dyDescent="0.35">
      <c r="A138" s="5" t="s">
        <v>435</v>
      </c>
      <c r="B138" s="5" t="s">
        <v>436</v>
      </c>
      <c r="C138" s="6" t="s">
        <v>48</v>
      </c>
      <c r="D138" s="6" t="s">
        <v>35</v>
      </c>
      <c r="E138" s="7" t="s">
        <v>36</v>
      </c>
      <c r="F138" s="18">
        <v>1</v>
      </c>
      <c r="G138" s="7" t="s">
        <v>37</v>
      </c>
      <c r="H138" s="18" t="s">
        <v>437</v>
      </c>
      <c r="I138" s="6" t="s">
        <v>39</v>
      </c>
      <c r="J138" s="23">
        <v>1990</v>
      </c>
      <c r="K138" s="8">
        <v>21</v>
      </c>
      <c r="L138" s="9">
        <f t="shared" si="6"/>
        <v>2407.9</v>
      </c>
      <c r="M138" s="10">
        <v>46077</v>
      </c>
      <c r="N138" s="24" t="s">
        <v>40</v>
      </c>
      <c r="O138" s="11"/>
      <c r="P138" s="5" t="str">
        <f>IFERROR(VLOOKUP(O138,'[2]Tablas-Gala'!$V$4:$W$15,2,FALSE)," ")</f>
        <v xml:space="preserve"> </v>
      </c>
      <c r="Q138" s="6"/>
      <c r="R138" s="5" t="str">
        <f>IFERROR(VLOOKUP(Q138,'[2]Tablas-Gala'!$Z$4:$AA$21,2,FALSE)," ")</f>
        <v xml:space="preserve"> </v>
      </c>
      <c r="S138" s="12"/>
      <c r="T138" s="12"/>
      <c r="U138" s="14" t="str">
        <f>IFERROR(VLOOKUP(T138,'[2]Tablas-Gala'!$AG$4:$AH$113,2,FALSE)," ")</f>
        <v xml:space="preserve"> </v>
      </c>
      <c r="V138" s="15" t="str">
        <f t="shared" si="8"/>
        <v xml:space="preserve"> - </v>
      </c>
      <c r="W138" s="16"/>
      <c r="X138" s="6"/>
      <c r="Y138" s="5" t="str">
        <f>IFERROR(VLOOKUP(X138,'[2]Tablas-Gala'!$V$4:$W$15,2,FALSE)," ")</f>
        <v xml:space="preserve"> </v>
      </c>
      <c r="Z138" s="6"/>
      <c r="AA138" s="5" t="str">
        <f>IFERROR(VLOOKUP(Z138,'[2]Tablas-Gala'!$Z$4:$AA$21,2,FALSE)," ")</f>
        <v xml:space="preserve"> </v>
      </c>
      <c r="AB138" s="6"/>
      <c r="AC138" s="11"/>
      <c r="AD138" s="19"/>
      <c r="AE138" s="22" t="str">
        <f t="shared" si="7"/>
        <v>-</v>
      </c>
      <c r="AF138" s="16"/>
    </row>
    <row r="139" spans="1:32" ht="43.5" x14ac:dyDescent="0.35">
      <c r="A139" s="5" t="s">
        <v>438</v>
      </c>
      <c r="B139" s="5" t="s">
        <v>439</v>
      </c>
      <c r="C139" s="6" t="s">
        <v>65</v>
      </c>
      <c r="D139" s="6" t="s">
        <v>35</v>
      </c>
      <c r="E139" s="7" t="s">
        <v>36</v>
      </c>
      <c r="F139" s="18">
        <v>1</v>
      </c>
      <c r="G139" s="7" t="s">
        <v>37</v>
      </c>
      <c r="H139" s="18" t="s">
        <v>440</v>
      </c>
      <c r="I139" s="6" t="s">
        <v>39</v>
      </c>
      <c r="J139" s="23">
        <v>2400</v>
      </c>
      <c r="K139" s="8">
        <v>21</v>
      </c>
      <c r="L139" s="9">
        <f t="shared" si="6"/>
        <v>2904</v>
      </c>
      <c r="M139" s="10">
        <v>46071</v>
      </c>
      <c r="N139" s="24" t="s">
        <v>40</v>
      </c>
      <c r="O139" s="11"/>
      <c r="P139" s="5" t="str">
        <f>IFERROR(VLOOKUP(O139,'[2]Tablas-Gala'!$V$4:$W$15,2,FALSE)," ")</f>
        <v xml:space="preserve"> </v>
      </c>
      <c r="Q139" s="6"/>
      <c r="R139" s="5" t="str">
        <f>IFERROR(VLOOKUP(Q139,'[2]Tablas-Gala'!$Z$4:$AA$21,2,FALSE)," ")</f>
        <v xml:space="preserve"> </v>
      </c>
      <c r="S139" s="12"/>
      <c r="T139" s="12"/>
      <c r="U139" s="14" t="str">
        <f>IFERROR(VLOOKUP(T139,'[2]Tablas-Gala'!$AG$4:$AH$113,2,FALSE)," ")</f>
        <v xml:space="preserve"> </v>
      </c>
      <c r="V139" s="15" t="str">
        <f t="shared" si="8"/>
        <v xml:space="preserve"> - </v>
      </c>
      <c r="W139" s="16"/>
      <c r="X139" s="6"/>
      <c r="Y139" s="5" t="str">
        <f>IFERROR(VLOOKUP(X139,'[2]Tablas-Gala'!$V$4:$W$15,2,FALSE)," ")</f>
        <v xml:space="preserve"> </v>
      </c>
      <c r="Z139" s="6"/>
      <c r="AA139" s="5" t="str">
        <f>IFERROR(VLOOKUP(Z139,'[2]Tablas-Gala'!$Z$4:$AA$21,2,FALSE)," ")</f>
        <v xml:space="preserve"> </v>
      </c>
      <c r="AB139" s="6"/>
      <c r="AC139" s="11"/>
      <c r="AD139" s="19"/>
      <c r="AE139" s="22" t="str">
        <f t="shared" si="7"/>
        <v>-</v>
      </c>
      <c r="AF139" s="16"/>
    </row>
    <row r="140" spans="1:32" ht="87" x14ac:dyDescent="0.35">
      <c r="A140" s="5" t="s">
        <v>441</v>
      </c>
      <c r="B140" s="5" t="s">
        <v>442</v>
      </c>
      <c r="C140" s="6" t="s">
        <v>48</v>
      </c>
      <c r="D140" s="6" t="s">
        <v>35</v>
      </c>
      <c r="E140" s="7" t="s">
        <v>111</v>
      </c>
      <c r="F140" s="18">
        <v>1</v>
      </c>
      <c r="G140" s="7" t="s">
        <v>112</v>
      </c>
      <c r="H140" s="18" t="s">
        <v>443</v>
      </c>
      <c r="I140" s="6" t="s">
        <v>39</v>
      </c>
      <c r="J140" s="23">
        <v>14890</v>
      </c>
      <c r="K140" s="8">
        <v>21</v>
      </c>
      <c r="L140" s="9">
        <f t="shared" si="6"/>
        <v>18016.900000000001</v>
      </c>
      <c r="M140" s="10">
        <v>46023</v>
      </c>
      <c r="N140" s="24" t="s">
        <v>40</v>
      </c>
      <c r="O140" s="11"/>
      <c r="P140" s="5" t="str">
        <f>IFERROR(VLOOKUP(O140,'[2]Tablas-Gala'!$V$4:$W$15,2,FALSE)," ")</f>
        <v xml:space="preserve"> </v>
      </c>
      <c r="Q140" s="6"/>
      <c r="R140" s="5" t="str">
        <f>IFERROR(VLOOKUP(Q140,'[2]Tablas-Gala'!$Z$4:$AA$21,2,FALSE)," ")</f>
        <v xml:space="preserve"> </v>
      </c>
      <c r="S140" s="12"/>
      <c r="T140" s="12"/>
      <c r="U140" s="14" t="str">
        <f>IFERROR(VLOOKUP(T140,'[2]Tablas-Gala'!$AG$4:$AH$113,2,FALSE)," ")</f>
        <v xml:space="preserve"> </v>
      </c>
      <c r="V140" s="15" t="str">
        <f t="shared" si="8"/>
        <v xml:space="preserve"> - </v>
      </c>
      <c r="W140" s="16"/>
      <c r="X140" s="6"/>
      <c r="Y140" s="5" t="str">
        <f>IFERROR(VLOOKUP(X140,'[2]Tablas-Gala'!$V$4:$W$15,2,FALSE)," ")</f>
        <v xml:space="preserve"> </v>
      </c>
      <c r="Z140" s="6"/>
      <c r="AA140" s="5" t="str">
        <f>IFERROR(VLOOKUP(Z140,'[2]Tablas-Gala'!$Z$4:$AA$21,2,FALSE)," ")</f>
        <v xml:space="preserve"> </v>
      </c>
      <c r="AB140" s="6"/>
      <c r="AC140" s="11"/>
      <c r="AD140" s="19"/>
      <c r="AE140" s="22" t="str">
        <f t="shared" si="7"/>
        <v>-</v>
      </c>
      <c r="AF140" s="16"/>
    </row>
    <row r="141" spans="1:32" ht="58" x14ac:dyDescent="0.35">
      <c r="A141" s="5" t="s">
        <v>444</v>
      </c>
      <c r="B141" s="5" t="s">
        <v>445</v>
      </c>
      <c r="C141" s="6" t="s">
        <v>65</v>
      </c>
      <c r="D141" s="6" t="s">
        <v>35</v>
      </c>
      <c r="E141" s="7" t="s">
        <v>187</v>
      </c>
      <c r="F141" s="18">
        <v>1</v>
      </c>
      <c r="G141" s="7" t="s">
        <v>37</v>
      </c>
      <c r="H141" s="18" t="s">
        <v>101</v>
      </c>
      <c r="I141" s="6" t="s">
        <v>39</v>
      </c>
      <c r="J141" s="23">
        <v>128</v>
      </c>
      <c r="K141" s="8">
        <v>21</v>
      </c>
      <c r="L141" s="9">
        <f t="shared" si="6"/>
        <v>154.88</v>
      </c>
      <c r="M141" s="10">
        <v>46056</v>
      </c>
      <c r="N141" s="24" t="s">
        <v>108</v>
      </c>
      <c r="O141" s="11"/>
      <c r="P141" s="5" t="str">
        <f>IFERROR(VLOOKUP(O141,'[2]Tablas-Gala'!$V$4:$W$15,2,FALSE)," ")</f>
        <v xml:space="preserve"> </v>
      </c>
      <c r="Q141" s="6"/>
      <c r="R141" s="5" t="str">
        <f>IFERROR(VLOOKUP(Q141,'[2]Tablas-Gala'!$Z$4:$AA$21,2,FALSE)," ")</f>
        <v xml:space="preserve"> </v>
      </c>
      <c r="S141" s="12"/>
      <c r="T141" s="12"/>
      <c r="U141" s="14" t="str">
        <f>IFERROR(VLOOKUP(T141,'[2]Tablas-Gala'!$AG$4:$AH$113,2,FALSE)," ")</f>
        <v xml:space="preserve"> </v>
      </c>
      <c r="V141" s="15" t="str">
        <f t="shared" si="8"/>
        <v xml:space="preserve"> - </v>
      </c>
      <c r="W141" s="16"/>
      <c r="X141" s="6"/>
      <c r="Y141" s="5" t="str">
        <f>IFERROR(VLOOKUP(X141,'[2]Tablas-Gala'!$V$4:$W$15,2,FALSE)," ")</f>
        <v xml:space="preserve"> </v>
      </c>
      <c r="Z141" s="6"/>
      <c r="AA141" s="5" t="str">
        <f>IFERROR(VLOOKUP(Z141,'[2]Tablas-Gala'!$Z$4:$AA$21,2,FALSE)," ")</f>
        <v xml:space="preserve"> </v>
      </c>
      <c r="AB141" s="6"/>
      <c r="AC141" s="11"/>
      <c r="AD141" s="19"/>
      <c r="AE141" s="22" t="str">
        <f t="shared" si="7"/>
        <v>-</v>
      </c>
      <c r="AF141" s="16"/>
    </row>
    <row r="142" spans="1:32" ht="58" x14ac:dyDescent="0.35">
      <c r="A142" s="5" t="s">
        <v>446</v>
      </c>
      <c r="B142" s="5" t="s">
        <v>447</v>
      </c>
      <c r="C142" s="6" t="s">
        <v>65</v>
      </c>
      <c r="D142" s="6" t="s">
        <v>35</v>
      </c>
      <c r="E142" s="7" t="s">
        <v>187</v>
      </c>
      <c r="F142" s="18">
        <v>1</v>
      </c>
      <c r="G142" s="7" t="s">
        <v>37</v>
      </c>
      <c r="H142" s="18" t="s">
        <v>101</v>
      </c>
      <c r="I142" s="6" t="s">
        <v>39</v>
      </c>
      <c r="J142" s="23">
        <v>382</v>
      </c>
      <c r="K142" s="8">
        <v>21</v>
      </c>
      <c r="L142" s="9">
        <f t="shared" si="6"/>
        <v>462.22</v>
      </c>
      <c r="M142" s="10">
        <v>46056</v>
      </c>
      <c r="N142" s="24" t="s">
        <v>108</v>
      </c>
      <c r="O142" s="11"/>
      <c r="P142" s="5" t="str">
        <f>IFERROR(VLOOKUP(O142,'[2]Tablas-Gala'!$V$4:$W$15,2,FALSE)," ")</f>
        <v xml:space="preserve"> </v>
      </c>
      <c r="Q142" s="6"/>
      <c r="R142" s="5" t="str">
        <f>IFERROR(VLOOKUP(Q142,'[2]Tablas-Gala'!$Z$4:$AA$21,2,FALSE)," ")</f>
        <v xml:space="preserve"> </v>
      </c>
      <c r="S142" s="12"/>
      <c r="T142" s="12"/>
      <c r="U142" s="14" t="str">
        <f>IFERROR(VLOOKUP(T142,'[2]Tablas-Gala'!$AG$4:$AH$113,2,FALSE)," ")</f>
        <v xml:space="preserve"> </v>
      </c>
      <c r="V142" s="15" t="str">
        <f t="shared" si="8"/>
        <v xml:space="preserve"> - </v>
      </c>
      <c r="W142" s="16"/>
      <c r="X142" s="6"/>
      <c r="Y142" s="5" t="str">
        <f>IFERROR(VLOOKUP(X142,'[2]Tablas-Gala'!$V$4:$W$15,2,FALSE)," ")</f>
        <v xml:space="preserve"> </v>
      </c>
      <c r="Z142" s="6"/>
      <c r="AA142" s="5" t="str">
        <f>IFERROR(VLOOKUP(Z142,'[2]Tablas-Gala'!$Z$4:$AA$21,2,FALSE)," ")</f>
        <v xml:space="preserve"> </v>
      </c>
      <c r="AB142" s="6"/>
      <c r="AC142" s="11"/>
      <c r="AD142" s="19"/>
      <c r="AE142" s="22" t="str">
        <f t="shared" si="7"/>
        <v>-</v>
      </c>
      <c r="AF142" s="16"/>
    </row>
    <row r="143" spans="1:32" ht="43.5" x14ac:dyDescent="0.35">
      <c r="A143" s="5" t="s">
        <v>448</v>
      </c>
      <c r="B143" s="5" t="s">
        <v>449</v>
      </c>
      <c r="C143" s="6" t="s">
        <v>283</v>
      </c>
      <c r="D143" s="6" t="s">
        <v>35</v>
      </c>
      <c r="E143" s="7" t="s">
        <v>187</v>
      </c>
      <c r="F143" s="18">
        <v>1</v>
      </c>
      <c r="G143" s="7" t="s">
        <v>37</v>
      </c>
      <c r="H143" s="18" t="s">
        <v>101</v>
      </c>
      <c r="I143" s="6" t="s">
        <v>39</v>
      </c>
      <c r="J143" s="23">
        <v>493.88</v>
      </c>
      <c r="K143" s="8">
        <v>21</v>
      </c>
      <c r="L143" s="9">
        <f t="shared" si="6"/>
        <v>597.59479999999996</v>
      </c>
      <c r="M143" s="10">
        <v>46056</v>
      </c>
      <c r="N143" s="24" t="s">
        <v>40</v>
      </c>
      <c r="O143" s="11"/>
      <c r="P143" s="5" t="str">
        <f>IFERROR(VLOOKUP(O143,'[2]Tablas-Gala'!$V$4:$W$15,2,FALSE)," ")</f>
        <v xml:space="preserve"> </v>
      </c>
      <c r="Q143" s="6"/>
      <c r="R143" s="5" t="str">
        <f>IFERROR(VLOOKUP(Q143,'[2]Tablas-Gala'!$Z$4:$AA$21,2,FALSE)," ")</f>
        <v xml:space="preserve"> </v>
      </c>
      <c r="S143" s="12"/>
      <c r="T143" s="12"/>
      <c r="U143" s="14" t="str">
        <f>IFERROR(VLOOKUP(T143,'[2]Tablas-Gala'!$AG$4:$AH$113,2,FALSE)," ")</f>
        <v xml:space="preserve"> </v>
      </c>
      <c r="V143" s="15" t="str">
        <f t="shared" si="8"/>
        <v xml:space="preserve"> - </v>
      </c>
      <c r="W143" s="16"/>
      <c r="X143" s="6"/>
      <c r="Y143" s="5" t="str">
        <f>IFERROR(VLOOKUP(X143,'[2]Tablas-Gala'!$V$4:$W$15,2,FALSE)," ")</f>
        <v xml:space="preserve"> </v>
      </c>
      <c r="Z143" s="6"/>
      <c r="AA143" s="5" t="str">
        <f>IFERROR(VLOOKUP(Z143,'[2]Tablas-Gala'!$Z$4:$AA$21,2,FALSE)," ")</f>
        <v xml:space="preserve"> </v>
      </c>
      <c r="AB143" s="6"/>
      <c r="AC143" s="11"/>
      <c r="AD143" s="19"/>
      <c r="AE143" s="22" t="str">
        <f t="shared" si="7"/>
        <v>-</v>
      </c>
      <c r="AF143" s="16"/>
    </row>
    <row r="144" spans="1:32" ht="43.5" x14ac:dyDescent="0.35">
      <c r="A144" s="5" t="s">
        <v>450</v>
      </c>
      <c r="B144" s="5" t="s">
        <v>451</v>
      </c>
      <c r="C144" s="6" t="s">
        <v>65</v>
      </c>
      <c r="D144" s="6" t="s">
        <v>35</v>
      </c>
      <c r="E144" s="7" t="s">
        <v>187</v>
      </c>
      <c r="F144" s="18">
        <v>1</v>
      </c>
      <c r="G144" s="7" t="s">
        <v>37</v>
      </c>
      <c r="H144" s="18" t="s">
        <v>101</v>
      </c>
      <c r="I144" s="6" t="s">
        <v>39</v>
      </c>
      <c r="J144" s="23">
        <v>730</v>
      </c>
      <c r="K144" s="8">
        <v>21</v>
      </c>
      <c r="L144" s="9">
        <f t="shared" si="6"/>
        <v>883.3</v>
      </c>
      <c r="M144" s="10">
        <v>46064</v>
      </c>
      <c r="N144" s="24" t="s">
        <v>108</v>
      </c>
      <c r="O144" s="11"/>
      <c r="P144" s="5" t="str">
        <f>IFERROR(VLOOKUP(O144,'[2]Tablas-Gala'!$V$4:$W$15,2,FALSE)," ")</f>
        <v xml:space="preserve"> </v>
      </c>
      <c r="Q144" s="6"/>
      <c r="R144" s="5" t="str">
        <f>IFERROR(VLOOKUP(Q144,'[2]Tablas-Gala'!$Z$4:$AA$21,2,FALSE)," ")</f>
        <v xml:space="preserve"> </v>
      </c>
      <c r="S144" s="12"/>
      <c r="T144" s="12"/>
      <c r="U144" s="14" t="str">
        <f>IFERROR(VLOOKUP(T144,'[2]Tablas-Gala'!$AG$4:$AH$113,2,FALSE)," ")</f>
        <v xml:space="preserve"> </v>
      </c>
      <c r="V144" s="15" t="str">
        <f t="shared" si="8"/>
        <v xml:space="preserve"> - </v>
      </c>
      <c r="W144" s="16"/>
      <c r="X144" s="6"/>
      <c r="Y144" s="5" t="str">
        <f>IFERROR(VLOOKUP(X144,'[2]Tablas-Gala'!$V$4:$W$15,2,FALSE)," ")</f>
        <v xml:space="preserve"> </v>
      </c>
      <c r="Z144" s="6"/>
      <c r="AA144" s="5" t="str">
        <f>IFERROR(VLOOKUP(Z144,'[2]Tablas-Gala'!$Z$4:$AA$21,2,FALSE)," ")</f>
        <v xml:space="preserve"> </v>
      </c>
      <c r="AB144" s="6"/>
      <c r="AC144" s="11"/>
      <c r="AD144" s="19"/>
      <c r="AE144" s="22" t="str">
        <f t="shared" si="7"/>
        <v>-</v>
      </c>
      <c r="AF144" s="16"/>
    </row>
    <row r="145" spans="1:32" ht="43.5" x14ac:dyDescent="0.35">
      <c r="A145" s="5" t="s">
        <v>452</v>
      </c>
      <c r="B145" s="5" t="s">
        <v>453</v>
      </c>
      <c r="C145" s="6" t="s">
        <v>48</v>
      </c>
      <c r="D145" s="6" t="s">
        <v>35</v>
      </c>
      <c r="E145" s="7" t="s">
        <v>36</v>
      </c>
      <c r="F145" s="18">
        <v>1</v>
      </c>
      <c r="G145" s="7" t="s">
        <v>106</v>
      </c>
      <c r="H145" s="18" t="s">
        <v>454</v>
      </c>
      <c r="I145" s="6" t="s">
        <v>39</v>
      </c>
      <c r="J145" s="23">
        <v>90.55</v>
      </c>
      <c r="K145" s="8">
        <v>10</v>
      </c>
      <c r="L145" s="9">
        <f t="shared" si="6"/>
        <v>99.60499999999999</v>
      </c>
      <c r="M145" s="10">
        <v>46081</v>
      </c>
      <c r="N145" s="24" t="s">
        <v>337</v>
      </c>
      <c r="O145" s="11"/>
      <c r="P145" s="5" t="str">
        <f>IFERROR(VLOOKUP(O145,'[2]Tablas-Gala'!$V$4:$W$15,2,FALSE)," ")</f>
        <v xml:space="preserve"> </v>
      </c>
      <c r="Q145" s="6"/>
      <c r="R145" s="5" t="str">
        <f>IFERROR(VLOOKUP(Q145,'[2]Tablas-Gala'!$Z$4:$AA$21,2,FALSE)," ")</f>
        <v xml:space="preserve"> </v>
      </c>
      <c r="S145" s="12"/>
      <c r="T145" s="12"/>
      <c r="U145" s="14" t="str">
        <f>IFERROR(VLOOKUP(T145,'[2]Tablas-Gala'!$AG$4:$AH$113,2,FALSE)," ")</f>
        <v xml:space="preserve"> </v>
      </c>
      <c r="V145" s="15" t="str">
        <f t="shared" si="8"/>
        <v xml:space="preserve"> - </v>
      </c>
      <c r="W145" s="16"/>
      <c r="X145" s="6"/>
      <c r="Y145" s="5" t="str">
        <f>IFERROR(VLOOKUP(X145,'[2]Tablas-Gala'!$V$4:$W$15,2,FALSE)," ")</f>
        <v xml:space="preserve"> </v>
      </c>
      <c r="Z145" s="6"/>
      <c r="AA145" s="5" t="str">
        <f>IFERROR(VLOOKUP(Z145,'[2]Tablas-Gala'!$Z$4:$AA$21,2,FALSE)," ")</f>
        <v xml:space="preserve"> </v>
      </c>
      <c r="AB145" s="6"/>
      <c r="AC145" s="11"/>
      <c r="AD145" s="19"/>
      <c r="AE145" s="22" t="str">
        <f t="shared" si="7"/>
        <v>-</v>
      </c>
      <c r="AF145" s="16"/>
    </row>
    <row r="146" spans="1:32" ht="58" x14ac:dyDescent="0.35">
      <c r="A146" s="5" t="s">
        <v>455</v>
      </c>
      <c r="B146" s="5" t="s">
        <v>456</v>
      </c>
      <c r="C146" s="6" t="s">
        <v>457</v>
      </c>
      <c r="D146" s="6" t="s">
        <v>35</v>
      </c>
      <c r="E146" s="7" t="s">
        <v>36</v>
      </c>
      <c r="F146" s="18">
        <v>3</v>
      </c>
      <c r="G146" s="7" t="s">
        <v>37</v>
      </c>
      <c r="H146" s="18" t="s">
        <v>458</v>
      </c>
      <c r="I146" s="6" t="s">
        <v>39</v>
      </c>
      <c r="J146" s="23">
        <v>1239.67</v>
      </c>
      <c r="K146" s="8">
        <v>21</v>
      </c>
      <c r="L146" s="9">
        <f t="shared" si="6"/>
        <v>1500.0007000000001</v>
      </c>
      <c r="M146" s="10">
        <v>46059</v>
      </c>
      <c r="N146" s="24" t="s">
        <v>40</v>
      </c>
      <c r="O146" s="11"/>
      <c r="P146" s="5" t="str">
        <f>IFERROR(VLOOKUP(O146,'[2]Tablas-Gala'!$V$4:$W$15,2,FALSE)," ")</f>
        <v xml:space="preserve"> </v>
      </c>
      <c r="Q146" s="6"/>
      <c r="R146" s="5" t="str">
        <f>IFERROR(VLOOKUP(Q146,'[2]Tablas-Gala'!$Z$4:$AA$21,2,FALSE)," ")</f>
        <v xml:space="preserve"> </v>
      </c>
      <c r="S146" s="12"/>
      <c r="T146" s="12"/>
      <c r="U146" s="14" t="str">
        <f>IFERROR(VLOOKUP(T146,'[2]Tablas-Gala'!$AG$4:$AH$113,2,FALSE)," ")</f>
        <v xml:space="preserve"> </v>
      </c>
      <c r="V146" s="15" t="str">
        <f t="shared" si="8"/>
        <v xml:space="preserve"> - </v>
      </c>
      <c r="W146" s="16"/>
      <c r="X146" s="6"/>
      <c r="Y146" s="5" t="str">
        <f>IFERROR(VLOOKUP(X146,'[2]Tablas-Gala'!$V$4:$W$15,2,FALSE)," ")</f>
        <v xml:space="preserve"> </v>
      </c>
      <c r="Z146" s="6"/>
      <c r="AA146" s="5" t="str">
        <f>IFERROR(VLOOKUP(Z146,'[2]Tablas-Gala'!$Z$4:$AA$21,2,FALSE)," ")</f>
        <v xml:space="preserve"> </v>
      </c>
      <c r="AB146" s="6"/>
      <c r="AC146" s="11"/>
      <c r="AD146" s="19"/>
      <c r="AE146" s="22" t="str">
        <f t="shared" si="7"/>
        <v>-</v>
      </c>
      <c r="AF146" s="16"/>
    </row>
    <row r="147" spans="1:32" ht="72.5" x14ac:dyDescent="0.35">
      <c r="A147" s="5" t="s">
        <v>459</v>
      </c>
      <c r="B147" s="5" t="s">
        <v>460</v>
      </c>
      <c r="C147" s="6" t="s">
        <v>65</v>
      </c>
      <c r="D147" s="6" t="s">
        <v>35</v>
      </c>
      <c r="E147" s="7" t="s">
        <v>187</v>
      </c>
      <c r="F147" s="18">
        <v>1</v>
      </c>
      <c r="G147" s="7" t="s">
        <v>37</v>
      </c>
      <c r="H147" s="18" t="s">
        <v>188</v>
      </c>
      <c r="I147" s="6" t="s">
        <v>39</v>
      </c>
      <c r="J147" s="23">
        <v>38.33</v>
      </c>
      <c r="K147" s="8">
        <v>21</v>
      </c>
      <c r="L147" s="9">
        <f t="shared" si="6"/>
        <v>46.379300000000001</v>
      </c>
      <c r="M147" s="10">
        <v>46076</v>
      </c>
      <c r="N147" s="24" t="s">
        <v>108</v>
      </c>
      <c r="O147" s="11"/>
      <c r="P147" s="5" t="str">
        <f>IFERROR(VLOOKUP(O147,'[2]Tablas-Gala'!$V$4:$W$15,2,FALSE)," ")</f>
        <v xml:space="preserve"> </v>
      </c>
      <c r="Q147" s="6"/>
      <c r="R147" s="5" t="str">
        <f>IFERROR(VLOOKUP(Q147,'[2]Tablas-Gala'!$Z$4:$AA$21,2,FALSE)," ")</f>
        <v xml:space="preserve"> </v>
      </c>
      <c r="S147" s="12"/>
      <c r="T147" s="12"/>
      <c r="U147" s="14" t="str">
        <f>IFERROR(VLOOKUP(T147,'[2]Tablas-Gala'!$AG$4:$AH$113,2,FALSE)," ")</f>
        <v xml:space="preserve"> </v>
      </c>
      <c r="V147" s="15" t="str">
        <f t="shared" si="8"/>
        <v xml:space="preserve"> - </v>
      </c>
      <c r="W147" s="16"/>
      <c r="X147" s="6"/>
      <c r="Y147" s="5" t="str">
        <f>IFERROR(VLOOKUP(X147,'[2]Tablas-Gala'!$V$4:$W$15,2,FALSE)," ")</f>
        <v xml:space="preserve"> </v>
      </c>
      <c r="Z147" s="6"/>
      <c r="AA147" s="5" t="str">
        <f>IFERROR(VLOOKUP(Z147,'[2]Tablas-Gala'!$Z$4:$AA$21,2,FALSE)," ")</f>
        <v xml:space="preserve"> </v>
      </c>
      <c r="AB147" s="6"/>
      <c r="AC147" s="11"/>
      <c r="AD147" s="19"/>
      <c r="AE147" s="22" t="str">
        <f t="shared" si="7"/>
        <v>-</v>
      </c>
      <c r="AF147" s="16"/>
    </row>
    <row r="148" spans="1:32" ht="72.5" x14ac:dyDescent="0.35">
      <c r="A148" s="5" t="s">
        <v>461</v>
      </c>
      <c r="B148" s="5" t="s">
        <v>462</v>
      </c>
      <c r="C148" s="6" t="s">
        <v>48</v>
      </c>
      <c r="D148" s="6" t="s">
        <v>35</v>
      </c>
      <c r="E148" s="7" t="s">
        <v>187</v>
      </c>
      <c r="F148" s="18">
        <v>1</v>
      </c>
      <c r="G148" s="7" t="s">
        <v>37</v>
      </c>
      <c r="H148" s="18" t="s">
        <v>188</v>
      </c>
      <c r="I148" s="6" t="s">
        <v>39</v>
      </c>
      <c r="J148" s="23">
        <v>8.85</v>
      </c>
      <c r="K148" s="8">
        <v>21</v>
      </c>
      <c r="L148" s="9">
        <f t="shared" si="6"/>
        <v>10.708499999999999</v>
      </c>
      <c r="M148" s="10">
        <v>46077</v>
      </c>
      <c r="N148" s="24" t="s">
        <v>40</v>
      </c>
      <c r="O148" s="11"/>
      <c r="P148" s="5" t="str">
        <f>IFERROR(VLOOKUP(O148,'[2]Tablas-Gala'!$V$4:$W$15,2,FALSE)," ")</f>
        <v xml:space="preserve"> </v>
      </c>
      <c r="Q148" s="6"/>
      <c r="R148" s="5" t="str">
        <f>IFERROR(VLOOKUP(Q148,'[2]Tablas-Gala'!$Z$4:$AA$21,2,FALSE)," ")</f>
        <v xml:space="preserve"> </v>
      </c>
      <c r="S148" s="12"/>
      <c r="T148" s="12"/>
      <c r="U148" s="14" t="str">
        <f>IFERROR(VLOOKUP(T148,'[2]Tablas-Gala'!$AG$4:$AH$113,2,FALSE)," ")</f>
        <v xml:space="preserve"> </v>
      </c>
      <c r="V148" s="15" t="str">
        <f t="shared" si="8"/>
        <v xml:space="preserve"> - </v>
      </c>
      <c r="W148" s="16"/>
      <c r="X148" s="6"/>
      <c r="Y148" s="5" t="str">
        <f>IFERROR(VLOOKUP(X148,'[2]Tablas-Gala'!$V$4:$W$15,2,FALSE)," ")</f>
        <v xml:space="preserve"> </v>
      </c>
      <c r="Z148" s="6"/>
      <c r="AA148" s="5" t="str">
        <f>IFERROR(VLOOKUP(Z148,'[2]Tablas-Gala'!$Z$4:$AA$21,2,FALSE)," ")</f>
        <v xml:space="preserve"> </v>
      </c>
      <c r="AB148" s="6"/>
      <c r="AC148" s="11"/>
      <c r="AD148" s="19"/>
      <c r="AE148" s="22" t="str">
        <f t="shared" si="7"/>
        <v>-</v>
      </c>
      <c r="AF148" s="16"/>
    </row>
    <row r="149" spans="1:32" ht="58" x14ac:dyDescent="0.35">
      <c r="A149" s="5" t="s">
        <v>463</v>
      </c>
      <c r="B149" s="5" t="s">
        <v>464</v>
      </c>
      <c r="C149" s="6" t="s">
        <v>86</v>
      </c>
      <c r="D149" s="6" t="s">
        <v>35</v>
      </c>
      <c r="E149" s="7" t="s">
        <v>187</v>
      </c>
      <c r="F149" s="18">
        <v>1</v>
      </c>
      <c r="G149" s="7" t="s">
        <v>37</v>
      </c>
      <c r="H149" s="18" t="s">
        <v>188</v>
      </c>
      <c r="I149" s="6" t="s">
        <v>39</v>
      </c>
      <c r="J149" s="23">
        <v>50.4</v>
      </c>
      <c r="K149" s="8">
        <v>21</v>
      </c>
      <c r="L149" s="9">
        <f t="shared" si="6"/>
        <v>60.983999999999995</v>
      </c>
      <c r="M149" s="10">
        <v>46077</v>
      </c>
      <c r="N149" s="24" t="s">
        <v>40</v>
      </c>
      <c r="O149" s="11"/>
      <c r="P149" s="5" t="str">
        <f>IFERROR(VLOOKUP(O149,'[2]Tablas-Gala'!$V$4:$W$15,2,FALSE)," ")</f>
        <v xml:space="preserve"> </v>
      </c>
      <c r="Q149" s="6"/>
      <c r="R149" s="5" t="str">
        <f>IFERROR(VLOOKUP(Q149,'[2]Tablas-Gala'!$Z$4:$AA$21,2,FALSE)," ")</f>
        <v xml:space="preserve"> </v>
      </c>
      <c r="S149" s="12"/>
      <c r="T149" s="12"/>
      <c r="U149" s="14" t="str">
        <f>IFERROR(VLOOKUP(T149,'[2]Tablas-Gala'!$AG$4:$AH$113,2,FALSE)," ")</f>
        <v xml:space="preserve"> </v>
      </c>
      <c r="V149" s="15" t="str">
        <f t="shared" si="8"/>
        <v xml:space="preserve"> - </v>
      </c>
      <c r="W149" s="16"/>
      <c r="X149" s="6"/>
      <c r="Y149" s="5" t="str">
        <f>IFERROR(VLOOKUP(X149,'[2]Tablas-Gala'!$V$4:$W$15,2,FALSE)," ")</f>
        <v xml:space="preserve"> </v>
      </c>
      <c r="Z149" s="6"/>
      <c r="AA149" s="5" t="str">
        <f>IFERROR(VLOOKUP(Z149,'[2]Tablas-Gala'!$Z$4:$AA$21,2,FALSE)," ")</f>
        <v xml:space="preserve"> </v>
      </c>
      <c r="AB149" s="6"/>
      <c r="AC149" s="11"/>
      <c r="AD149" s="19"/>
      <c r="AE149" s="22" t="str">
        <f t="shared" si="7"/>
        <v>-</v>
      </c>
      <c r="AF149" s="16"/>
    </row>
    <row r="150" spans="1:32" ht="58" x14ac:dyDescent="0.35">
      <c r="A150" s="5" t="s">
        <v>465</v>
      </c>
      <c r="B150" s="5" t="s">
        <v>466</v>
      </c>
      <c r="C150" s="6" t="s">
        <v>43</v>
      </c>
      <c r="D150" s="6" t="s">
        <v>35</v>
      </c>
      <c r="E150" s="7" t="s">
        <v>187</v>
      </c>
      <c r="F150" s="18">
        <v>1</v>
      </c>
      <c r="G150" s="7" t="s">
        <v>37</v>
      </c>
      <c r="H150" s="18" t="s">
        <v>188</v>
      </c>
      <c r="I150" s="6" t="s">
        <v>39</v>
      </c>
      <c r="J150" s="23">
        <v>709</v>
      </c>
      <c r="K150" s="8">
        <v>21</v>
      </c>
      <c r="L150" s="9">
        <f t="shared" si="6"/>
        <v>857.89</v>
      </c>
      <c r="M150" s="10">
        <v>46063</v>
      </c>
      <c r="N150" s="24" t="s">
        <v>40</v>
      </c>
      <c r="O150" s="11"/>
      <c r="P150" s="5" t="str">
        <f>IFERROR(VLOOKUP(O150,'[2]Tablas-Gala'!$V$4:$W$15,2,FALSE)," ")</f>
        <v xml:space="preserve"> </v>
      </c>
      <c r="Q150" s="6"/>
      <c r="R150" s="5" t="str">
        <f>IFERROR(VLOOKUP(Q150,'[2]Tablas-Gala'!$Z$4:$AA$21,2,FALSE)," ")</f>
        <v xml:space="preserve"> </v>
      </c>
      <c r="S150" s="12"/>
      <c r="T150" s="12"/>
      <c r="U150" s="14" t="str">
        <f>IFERROR(VLOOKUP(T150,'[2]Tablas-Gala'!$AG$4:$AH$113,2,FALSE)," ")</f>
        <v xml:space="preserve"> </v>
      </c>
      <c r="V150" s="15" t="str">
        <f t="shared" si="8"/>
        <v xml:space="preserve"> - </v>
      </c>
      <c r="W150" s="16"/>
      <c r="X150" s="6"/>
      <c r="Y150" s="5" t="str">
        <f>IFERROR(VLOOKUP(X150,'[2]Tablas-Gala'!$V$4:$W$15,2,FALSE)," ")</f>
        <v xml:space="preserve"> </v>
      </c>
      <c r="Z150" s="6"/>
      <c r="AA150" s="5" t="str">
        <f>IFERROR(VLOOKUP(Z150,'[2]Tablas-Gala'!$Z$4:$AA$21,2,FALSE)," ")</f>
        <v xml:space="preserve"> </v>
      </c>
      <c r="AB150" s="6"/>
      <c r="AC150" s="11"/>
      <c r="AD150" s="19"/>
      <c r="AE150" s="22" t="str">
        <f t="shared" si="7"/>
        <v>-</v>
      </c>
      <c r="AF150" s="16"/>
    </row>
    <row r="151" spans="1:32" ht="43.5" x14ac:dyDescent="0.35">
      <c r="A151" s="5" t="s">
        <v>467</v>
      </c>
      <c r="B151" s="5" t="s">
        <v>468</v>
      </c>
      <c r="C151" s="6" t="s">
        <v>283</v>
      </c>
      <c r="D151" s="6" t="s">
        <v>35</v>
      </c>
      <c r="E151" s="7" t="s">
        <v>187</v>
      </c>
      <c r="F151" s="18">
        <v>1</v>
      </c>
      <c r="G151" s="7" t="s">
        <v>37</v>
      </c>
      <c r="H151" s="18" t="s">
        <v>188</v>
      </c>
      <c r="I151" s="6" t="s">
        <v>39</v>
      </c>
      <c r="J151" s="23">
        <v>140.94</v>
      </c>
      <c r="K151" s="8">
        <v>21</v>
      </c>
      <c r="L151" s="9">
        <f t="shared" si="6"/>
        <v>170.53739999999999</v>
      </c>
      <c r="M151" s="10">
        <v>46064</v>
      </c>
      <c r="N151" s="24" t="s">
        <v>40</v>
      </c>
      <c r="O151" s="11"/>
      <c r="P151" s="5" t="str">
        <f>IFERROR(VLOOKUP(O151,'[2]Tablas-Gala'!$V$4:$W$15,2,FALSE)," ")</f>
        <v xml:space="preserve"> </v>
      </c>
      <c r="Q151" s="6"/>
      <c r="R151" s="5" t="str">
        <f>IFERROR(VLOOKUP(Q151,'[2]Tablas-Gala'!$Z$4:$AA$21,2,FALSE)," ")</f>
        <v xml:space="preserve"> </v>
      </c>
      <c r="S151" s="12"/>
      <c r="T151" s="12"/>
      <c r="U151" s="14" t="str">
        <f>IFERROR(VLOOKUP(T151,'[2]Tablas-Gala'!$AG$4:$AH$113,2,FALSE)," ")</f>
        <v xml:space="preserve"> </v>
      </c>
      <c r="V151" s="15" t="str">
        <f t="shared" si="8"/>
        <v xml:space="preserve"> - </v>
      </c>
      <c r="W151" s="16"/>
      <c r="X151" s="6"/>
      <c r="Y151" s="5" t="str">
        <f>IFERROR(VLOOKUP(X151,'[2]Tablas-Gala'!$V$4:$W$15,2,FALSE)," ")</f>
        <v xml:space="preserve"> </v>
      </c>
      <c r="Z151" s="6"/>
      <c r="AA151" s="5" t="str">
        <f>IFERROR(VLOOKUP(Z151,'[2]Tablas-Gala'!$Z$4:$AA$21,2,FALSE)," ")</f>
        <v xml:space="preserve"> </v>
      </c>
      <c r="AB151" s="6"/>
      <c r="AC151" s="11"/>
      <c r="AD151" s="19"/>
      <c r="AE151" s="22" t="str">
        <f t="shared" si="7"/>
        <v>-</v>
      </c>
      <c r="AF151" s="16"/>
    </row>
    <row r="152" spans="1:32" ht="58" x14ac:dyDescent="0.35">
      <c r="A152" s="5" t="s">
        <v>469</v>
      </c>
      <c r="B152" s="5" t="s">
        <v>470</v>
      </c>
      <c r="C152" s="6" t="s">
        <v>48</v>
      </c>
      <c r="D152" s="6" t="s">
        <v>35</v>
      </c>
      <c r="E152" s="7" t="s">
        <v>187</v>
      </c>
      <c r="F152" s="18">
        <v>1</v>
      </c>
      <c r="G152" s="7" t="s">
        <v>37</v>
      </c>
      <c r="H152" s="18" t="s">
        <v>188</v>
      </c>
      <c r="I152" s="6" t="s">
        <v>39</v>
      </c>
      <c r="J152" s="23">
        <v>12.2</v>
      </c>
      <c r="K152" s="8">
        <v>21</v>
      </c>
      <c r="L152" s="9">
        <f t="shared" si="6"/>
        <v>14.761999999999999</v>
      </c>
      <c r="M152" s="10">
        <v>46059</v>
      </c>
      <c r="N152" s="24" t="s">
        <v>40</v>
      </c>
      <c r="O152" s="11"/>
      <c r="P152" s="5" t="str">
        <f>IFERROR(VLOOKUP(O152,'[2]Tablas-Gala'!$V$4:$W$15,2,FALSE)," ")</f>
        <v xml:space="preserve"> </v>
      </c>
      <c r="Q152" s="6"/>
      <c r="R152" s="5" t="str">
        <f>IFERROR(VLOOKUP(Q152,'[2]Tablas-Gala'!$Z$4:$AA$21,2,FALSE)," ")</f>
        <v xml:space="preserve"> </v>
      </c>
      <c r="S152" s="12"/>
      <c r="T152" s="12"/>
      <c r="U152" s="14" t="str">
        <f>IFERROR(VLOOKUP(T152,'[2]Tablas-Gala'!$AG$4:$AH$113,2,FALSE)," ")</f>
        <v xml:space="preserve"> </v>
      </c>
      <c r="V152" s="15" t="str">
        <f t="shared" si="8"/>
        <v xml:space="preserve"> - </v>
      </c>
      <c r="W152" s="16"/>
      <c r="X152" s="6"/>
      <c r="Y152" s="5" t="str">
        <f>IFERROR(VLOOKUP(X152,'[2]Tablas-Gala'!$V$4:$W$15,2,FALSE)," ")</f>
        <v xml:space="preserve"> </v>
      </c>
      <c r="Z152" s="6"/>
      <c r="AA152" s="5" t="str">
        <f>IFERROR(VLOOKUP(Z152,'[2]Tablas-Gala'!$Z$4:$AA$21,2,FALSE)," ")</f>
        <v xml:space="preserve"> </v>
      </c>
      <c r="AB152" s="6"/>
      <c r="AC152" s="11"/>
      <c r="AD152" s="19"/>
      <c r="AE152" s="22" t="str">
        <f t="shared" si="7"/>
        <v>-</v>
      </c>
      <c r="AF152" s="16"/>
    </row>
    <row r="153" spans="1:32" ht="87" x14ac:dyDescent="0.35">
      <c r="A153" s="5" t="s">
        <v>471</v>
      </c>
      <c r="B153" s="5" t="s">
        <v>472</v>
      </c>
      <c r="C153" s="6" t="s">
        <v>65</v>
      </c>
      <c r="D153" s="6" t="s">
        <v>35</v>
      </c>
      <c r="E153" s="7" t="s">
        <v>187</v>
      </c>
      <c r="F153" s="18">
        <v>1</v>
      </c>
      <c r="G153" s="7" t="s">
        <v>37</v>
      </c>
      <c r="H153" s="18" t="s">
        <v>188</v>
      </c>
      <c r="I153" s="6" t="s">
        <v>39</v>
      </c>
      <c r="J153" s="23">
        <v>77.02</v>
      </c>
      <c r="K153" s="8">
        <v>21</v>
      </c>
      <c r="L153" s="9">
        <f t="shared" si="6"/>
        <v>93.194199999999995</v>
      </c>
      <c r="M153" s="10">
        <v>46076</v>
      </c>
      <c r="N153" s="24" t="s">
        <v>40</v>
      </c>
      <c r="O153" s="11"/>
      <c r="P153" s="5" t="str">
        <f>IFERROR(VLOOKUP(O153,'[2]Tablas-Gala'!$V$4:$W$15,2,FALSE)," ")</f>
        <v xml:space="preserve"> </v>
      </c>
      <c r="Q153" s="6"/>
      <c r="R153" s="5" t="str">
        <f>IFERROR(VLOOKUP(Q153,'[2]Tablas-Gala'!$Z$4:$AA$21,2,FALSE)," ")</f>
        <v xml:space="preserve"> </v>
      </c>
      <c r="S153" s="12"/>
      <c r="T153" s="12"/>
      <c r="U153" s="14" t="str">
        <f>IFERROR(VLOOKUP(T153,'[2]Tablas-Gala'!$AG$4:$AH$113,2,FALSE)," ")</f>
        <v xml:space="preserve"> </v>
      </c>
      <c r="V153" s="15" t="str">
        <f t="shared" si="8"/>
        <v xml:space="preserve"> - </v>
      </c>
      <c r="W153" s="16"/>
      <c r="X153" s="6"/>
      <c r="Y153" s="5" t="str">
        <f>IFERROR(VLOOKUP(X153,'[2]Tablas-Gala'!$V$4:$W$15,2,FALSE)," ")</f>
        <v xml:space="preserve"> </v>
      </c>
      <c r="Z153" s="6"/>
      <c r="AA153" s="5" t="str">
        <f>IFERROR(VLOOKUP(Z153,'[2]Tablas-Gala'!$Z$4:$AA$21,2,FALSE)," ")</f>
        <v xml:space="preserve"> </v>
      </c>
      <c r="AB153" s="6"/>
      <c r="AC153" s="11"/>
      <c r="AD153" s="19"/>
      <c r="AE153" s="22" t="str">
        <f t="shared" si="7"/>
        <v>-</v>
      </c>
      <c r="AF153" s="16"/>
    </row>
    <row r="154" spans="1:32" ht="58" x14ac:dyDescent="0.35">
      <c r="A154" s="5" t="s">
        <v>473</v>
      </c>
      <c r="B154" s="5" t="s">
        <v>474</v>
      </c>
      <c r="C154" s="6" t="s">
        <v>48</v>
      </c>
      <c r="D154" s="6" t="s">
        <v>35</v>
      </c>
      <c r="E154" s="7" t="s">
        <v>187</v>
      </c>
      <c r="F154" s="18">
        <v>1</v>
      </c>
      <c r="G154" s="7" t="s">
        <v>37</v>
      </c>
      <c r="H154" s="18" t="s">
        <v>188</v>
      </c>
      <c r="I154" s="6" t="s">
        <v>39</v>
      </c>
      <c r="J154" s="23">
        <v>6.37</v>
      </c>
      <c r="K154" s="8">
        <v>21</v>
      </c>
      <c r="L154" s="9">
        <f t="shared" si="6"/>
        <v>7.7077</v>
      </c>
      <c r="M154" s="10">
        <v>46076</v>
      </c>
      <c r="N154" s="24" t="s">
        <v>40</v>
      </c>
      <c r="O154" s="11"/>
      <c r="P154" s="5" t="str">
        <f>IFERROR(VLOOKUP(O154,'[2]Tablas-Gala'!$V$4:$W$15,2,FALSE)," ")</f>
        <v xml:space="preserve"> </v>
      </c>
      <c r="Q154" s="6"/>
      <c r="R154" s="5" t="str">
        <f>IFERROR(VLOOKUP(Q154,'[2]Tablas-Gala'!$Z$4:$AA$21,2,FALSE)," ")</f>
        <v xml:space="preserve"> </v>
      </c>
      <c r="S154" s="12"/>
      <c r="T154" s="12"/>
      <c r="U154" s="14" t="str">
        <f>IFERROR(VLOOKUP(T154,'[2]Tablas-Gala'!$AG$4:$AH$113,2,FALSE)," ")</f>
        <v xml:space="preserve"> </v>
      </c>
      <c r="V154" s="15" t="str">
        <f t="shared" si="8"/>
        <v xml:space="preserve"> - </v>
      </c>
      <c r="W154" s="16"/>
      <c r="X154" s="6"/>
      <c r="Y154" s="5" t="str">
        <f>IFERROR(VLOOKUP(X154,'[2]Tablas-Gala'!$V$4:$W$15,2,FALSE)," ")</f>
        <v xml:space="preserve"> </v>
      </c>
      <c r="Z154" s="6"/>
      <c r="AA154" s="5" t="str">
        <f>IFERROR(VLOOKUP(Z154,'[2]Tablas-Gala'!$Z$4:$AA$21,2,FALSE)," ")</f>
        <v xml:space="preserve"> </v>
      </c>
      <c r="AB154" s="6"/>
      <c r="AC154" s="11"/>
      <c r="AD154" s="19"/>
      <c r="AE154" s="22" t="str">
        <f t="shared" si="7"/>
        <v>-</v>
      </c>
      <c r="AF154" s="16"/>
    </row>
    <row r="155" spans="1:32" ht="87" x14ac:dyDescent="0.35">
      <c r="A155" s="5" t="s">
        <v>475</v>
      </c>
      <c r="B155" s="5" t="s">
        <v>476</v>
      </c>
      <c r="C155" s="6" t="s">
        <v>65</v>
      </c>
      <c r="D155" s="6" t="s">
        <v>35</v>
      </c>
      <c r="E155" s="7" t="s">
        <v>187</v>
      </c>
      <c r="F155" s="18">
        <v>1</v>
      </c>
      <c r="G155" s="7" t="s">
        <v>37</v>
      </c>
      <c r="H155" s="18" t="s">
        <v>188</v>
      </c>
      <c r="I155" s="6" t="s">
        <v>39</v>
      </c>
      <c r="J155" s="23">
        <v>23.38</v>
      </c>
      <c r="K155" s="8">
        <v>21</v>
      </c>
      <c r="L155" s="9">
        <f t="shared" si="6"/>
        <v>28.2898</v>
      </c>
      <c r="M155" s="10">
        <v>46072</v>
      </c>
      <c r="N155" s="24" t="s">
        <v>108</v>
      </c>
      <c r="O155" s="11"/>
      <c r="P155" s="5" t="str">
        <f>IFERROR(VLOOKUP(O155,'[2]Tablas-Gala'!$V$4:$W$15,2,FALSE)," ")</f>
        <v xml:space="preserve"> </v>
      </c>
      <c r="Q155" s="6"/>
      <c r="R155" s="5" t="str">
        <f>IFERROR(VLOOKUP(Q155,'[2]Tablas-Gala'!$Z$4:$AA$21,2,FALSE)," ")</f>
        <v xml:space="preserve"> </v>
      </c>
      <c r="S155" s="12"/>
      <c r="T155" s="12"/>
      <c r="U155" s="14" t="str">
        <f>IFERROR(VLOOKUP(T155,'[2]Tablas-Gala'!$AG$4:$AH$113,2,FALSE)," ")</f>
        <v xml:space="preserve"> </v>
      </c>
      <c r="V155" s="15" t="str">
        <f t="shared" si="8"/>
        <v xml:space="preserve"> - </v>
      </c>
      <c r="W155" s="16"/>
      <c r="X155" s="6"/>
      <c r="Y155" s="5" t="str">
        <f>IFERROR(VLOOKUP(X155,'[2]Tablas-Gala'!$V$4:$W$15,2,FALSE)," ")</f>
        <v xml:space="preserve"> </v>
      </c>
      <c r="Z155" s="6"/>
      <c r="AA155" s="5" t="str">
        <f>IFERROR(VLOOKUP(Z155,'[2]Tablas-Gala'!$Z$4:$AA$21,2,FALSE)," ")</f>
        <v xml:space="preserve"> </v>
      </c>
      <c r="AB155" s="6"/>
      <c r="AC155" s="11"/>
      <c r="AD155" s="19"/>
      <c r="AE155" s="22" t="str">
        <f t="shared" si="7"/>
        <v>-</v>
      </c>
      <c r="AF155" s="16"/>
    </row>
    <row r="156" spans="1:32" ht="43.5" x14ac:dyDescent="0.35">
      <c r="A156" s="5" t="s">
        <v>477</v>
      </c>
      <c r="B156" s="5" t="s">
        <v>478</v>
      </c>
      <c r="C156" s="6" t="s">
        <v>479</v>
      </c>
      <c r="D156" s="6" t="s">
        <v>35</v>
      </c>
      <c r="E156" s="7" t="s">
        <v>187</v>
      </c>
      <c r="F156" s="18">
        <v>1</v>
      </c>
      <c r="G156" s="7" t="s">
        <v>37</v>
      </c>
      <c r="H156" s="18" t="s">
        <v>188</v>
      </c>
      <c r="I156" s="6" t="s">
        <v>39</v>
      </c>
      <c r="J156" s="23">
        <v>7</v>
      </c>
      <c r="K156" s="8">
        <v>21</v>
      </c>
      <c r="L156" s="9">
        <f t="shared" si="6"/>
        <v>8.4700000000000006</v>
      </c>
      <c r="M156" s="10">
        <v>46079</v>
      </c>
      <c r="N156" s="24" t="s">
        <v>53</v>
      </c>
      <c r="O156" s="11"/>
      <c r="P156" s="5" t="str">
        <f>IFERROR(VLOOKUP(O156,'[2]Tablas-Gala'!$V$4:$W$15,2,FALSE)," ")</f>
        <v xml:space="preserve"> </v>
      </c>
      <c r="Q156" s="6"/>
      <c r="R156" s="5" t="str">
        <f>IFERROR(VLOOKUP(Q156,'[2]Tablas-Gala'!$Z$4:$AA$21,2,FALSE)," ")</f>
        <v xml:space="preserve"> </v>
      </c>
      <c r="S156" s="12"/>
      <c r="T156" s="12"/>
      <c r="U156" s="14" t="str">
        <f>IFERROR(VLOOKUP(T156,'[2]Tablas-Gala'!$AG$4:$AH$113,2,FALSE)," ")</f>
        <v xml:space="preserve"> </v>
      </c>
      <c r="V156" s="15" t="str">
        <f t="shared" si="8"/>
        <v xml:space="preserve"> - </v>
      </c>
      <c r="W156" s="16"/>
      <c r="X156" s="6"/>
      <c r="Y156" s="5" t="str">
        <f>IFERROR(VLOOKUP(X156,'[2]Tablas-Gala'!$V$4:$W$15,2,FALSE)," ")</f>
        <v xml:space="preserve"> </v>
      </c>
      <c r="Z156" s="6"/>
      <c r="AA156" s="5" t="str">
        <f>IFERROR(VLOOKUP(Z156,'[2]Tablas-Gala'!$Z$4:$AA$21,2,FALSE)," ")</f>
        <v xml:space="preserve"> </v>
      </c>
      <c r="AB156" s="6"/>
      <c r="AC156" s="11"/>
      <c r="AD156" s="19"/>
      <c r="AE156" s="22" t="str">
        <f t="shared" si="7"/>
        <v>-</v>
      </c>
      <c r="AF156" s="16"/>
    </row>
    <row r="157" spans="1:32" ht="43.5" x14ac:dyDescent="0.35">
      <c r="A157" s="5" t="s">
        <v>480</v>
      </c>
      <c r="B157" s="5" t="s">
        <v>55</v>
      </c>
      <c r="C157" s="6" t="s">
        <v>48</v>
      </c>
      <c r="D157" s="6" t="s">
        <v>49</v>
      </c>
      <c r="E157" s="7" t="s">
        <v>50</v>
      </c>
      <c r="F157" s="18">
        <v>1</v>
      </c>
      <c r="G157" s="7" t="s">
        <v>37</v>
      </c>
      <c r="H157" s="18" t="s">
        <v>56</v>
      </c>
      <c r="I157" s="6" t="s">
        <v>39</v>
      </c>
      <c r="J157" s="23">
        <v>127.58</v>
      </c>
      <c r="K157" s="8">
        <v>21</v>
      </c>
      <c r="L157" s="9">
        <f t="shared" si="6"/>
        <v>154.37180000000001</v>
      </c>
      <c r="M157" s="10">
        <v>46090</v>
      </c>
      <c r="N157" s="24" t="s">
        <v>337</v>
      </c>
      <c r="O157" s="11"/>
      <c r="P157" s="5" t="str">
        <f>IFERROR(VLOOKUP(O157,'[2]Tablas-Gala'!$V$4:$W$15,2,FALSE)," ")</f>
        <v xml:space="preserve"> </v>
      </c>
      <c r="Q157" s="6"/>
      <c r="R157" s="5" t="str">
        <f>IFERROR(VLOOKUP(Q157,'[2]Tablas-Gala'!$Z$4:$AA$21,2,FALSE)," ")</f>
        <v xml:space="preserve"> </v>
      </c>
      <c r="S157" s="12"/>
      <c r="T157" s="12"/>
      <c r="U157" s="14" t="str">
        <f>IFERROR(VLOOKUP(T157,'[2]Tablas-Gala'!$AG$4:$AH$113,2,FALSE)," ")</f>
        <v xml:space="preserve"> </v>
      </c>
      <c r="V157" s="15" t="str">
        <f t="shared" si="8"/>
        <v xml:space="preserve"> - </v>
      </c>
      <c r="W157" s="16"/>
      <c r="X157" s="6"/>
      <c r="Y157" s="5" t="str">
        <f>IFERROR(VLOOKUP(X157,'[2]Tablas-Gala'!$V$4:$W$15,2,FALSE)," ")</f>
        <v xml:space="preserve"> </v>
      </c>
      <c r="Z157" s="6"/>
      <c r="AA157" s="5" t="str">
        <f>IFERROR(VLOOKUP(Z157,'[2]Tablas-Gala'!$Z$4:$AA$21,2,FALSE)," ")</f>
        <v xml:space="preserve"> </v>
      </c>
      <c r="AB157" s="6"/>
      <c r="AC157" s="11"/>
      <c r="AD157" s="19"/>
      <c r="AE157" s="22" t="str">
        <f t="shared" si="7"/>
        <v>-</v>
      </c>
      <c r="AF157" s="16"/>
    </row>
    <row r="158" spans="1:32" ht="58" x14ac:dyDescent="0.35">
      <c r="A158" s="5" t="s">
        <v>481</v>
      </c>
      <c r="B158" s="5" t="s">
        <v>482</v>
      </c>
      <c r="C158" s="6" t="s">
        <v>48</v>
      </c>
      <c r="D158" s="6" t="s">
        <v>35</v>
      </c>
      <c r="E158" s="7" t="s">
        <v>77</v>
      </c>
      <c r="F158" s="18">
        <v>15</v>
      </c>
      <c r="G158" s="7" t="s">
        <v>37</v>
      </c>
      <c r="H158" s="18" t="s">
        <v>297</v>
      </c>
      <c r="I158" s="6" t="s">
        <v>39</v>
      </c>
      <c r="J158" s="23">
        <v>2724.51</v>
      </c>
      <c r="K158" s="8">
        <v>4</v>
      </c>
      <c r="L158" s="9">
        <f t="shared" si="6"/>
        <v>2833.4904000000001</v>
      </c>
      <c r="M158" s="10">
        <v>46093</v>
      </c>
      <c r="N158" s="24" t="s">
        <v>53</v>
      </c>
      <c r="O158" s="11"/>
      <c r="P158" s="5" t="str">
        <f>IFERROR(VLOOKUP(O158,'[2]Tablas-Gala'!$V$4:$W$15,2,FALSE)," ")</f>
        <v xml:space="preserve"> </v>
      </c>
      <c r="Q158" s="6"/>
      <c r="R158" s="5" t="str">
        <f>IFERROR(VLOOKUP(Q158,'[2]Tablas-Gala'!$Z$4:$AA$21,2,FALSE)," ")</f>
        <v xml:space="preserve"> </v>
      </c>
      <c r="S158" s="12"/>
      <c r="T158" s="12"/>
      <c r="U158" s="14" t="str">
        <f>IFERROR(VLOOKUP(T158,'[2]Tablas-Gala'!$AG$4:$AH$113,2,FALSE)," ")</f>
        <v xml:space="preserve"> </v>
      </c>
      <c r="V158" s="15" t="str">
        <f t="shared" si="8"/>
        <v xml:space="preserve"> - </v>
      </c>
      <c r="W158" s="16"/>
      <c r="X158" s="6"/>
      <c r="Y158" s="5" t="str">
        <f>IFERROR(VLOOKUP(X158,'[2]Tablas-Gala'!$V$4:$W$15,2,FALSE)," ")</f>
        <v xml:space="preserve"> </v>
      </c>
      <c r="Z158" s="6"/>
      <c r="AA158" s="5" t="str">
        <f>IFERROR(VLOOKUP(Z158,'[2]Tablas-Gala'!$Z$4:$AA$21,2,FALSE)," ")</f>
        <v xml:space="preserve"> </v>
      </c>
      <c r="AB158" s="6"/>
      <c r="AC158" s="11"/>
      <c r="AD158" s="19"/>
      <c r="AE158" s="22" t="str">
        <f t="shared" si="7"/>
        <v>-</v>
      </c>
      <c r="AF158" s="16"/>
    </row>
    <row r="159" spans="1:32" ht="29" x14ac:dyDescent="0.35">
      <c r="A159" s="5" t="s">
        <v>483</v>
      </c>
      <c r="B159" s="5" t="s">
        <v>484</v>
      </c>
      <c r="C159" s="6" t="s">
        <v>48</v>
      </c>
      <c r="D159" s="6" t="s">
        <v>35</v>
      </c>
      <c r="E159" s="7" t="s">
        <v>36</v>
      </c>
      <c r="F159" s="18">
        <v>3</v>
      </c>
      <c r="G159" s="7" t="s">
        <v>37</v>
      </c>
      <c r="H159" s="18" t="s">
        <v>485</v>
      </c>
      <c r="I159" s="6" t="s">
        <v>39</v>
      </c>
      <c r="J159" s="23">
        <v>4706.8</v>
      </c>
      <c r="K159" s="8">
        <v>21</v>
      </c>
      <c r="L159" s="9">
        <f t="shared" si="6"/>
        <v>5695.2280000000001</v>
      </c>
      <c r="M159" s="10">
        <v>46093</v>
      </c>
      <c r="N159" s="24" t="s">
        <v>40</v>
      </c>
      <c r="O159" s="11"/>
      <c r="P159" s="5" t="str">
        <f>IFERROR(VLOOKUP(O159,'[2]Tablas-Gala'!$V$4:$W$15,2,FALSE)," ")</f>
        <v xml:space="preserve"> </v>
      </c>
      <c r="Q159" s="6"/>
      <c r="R159" s="5" t="str">
        <f>IFERROR(VLOOKUP(Q159,'[2]Tablas-Gala'!$Z$4:$AA$21,2,FALSE)," ")</f>
        <v xml:space="preserve"> </v>
      </c>
      <c r="S159" s="12"/>
      <c r="T159" s="12"/>
      <c r="U159" s="14" t="str">
        <f>IFERROR(VLOOKUP(T159,'[2]Tablas-Gala'!$AG$4:$AH$113,2,FALSE)," ")</f>
        <v xml:space="preserve"> </v>
      </c>
      <c r="V159" s="15" t="str">
        <f t="shared" si="8"/>
        <v xml:space="preserve"> - </v>
      </c>
      <c r="W159" s="16"/>
      <c r="X159" s="6"/>
      <c r="Y159" s="5" t="str">
        <f>IFERROR(VLOOKUP(X159,'[2]Tablas-Gala'!$V$4:$W$15,2,FALSE)," ")</f>
        <v xml:space="preserve"> </v>
      </c>
      <c r="Z159" s="6"/>
      <c r="AA159" s="5" t="str">
        <f>IFERROR(VLOOKUP(Z159,'[2]Tablas-Gala'!$Z$4:$AA$21,2,FALSE)," ")</f>
        <v xml:space="preserve"> </v>
      </c>
      <c r="AB159" s="6"/>
      <c r="AC159" s="11"/>
      <c r="AD159" s="19"/>
      <c r="AE159" s="22" t="str">
        <f t="shared" si="7"/>
        <v>-</v>
      </c>
      <c r="AF159" s="16"/>
    </row>
    <row r="160" spans="1:32" ht="58" x14ac:dyDescent="0.35">
      <c r="A160" s="5" t="s">
        <v>486</v>
      </c>
      <c r="B160" s="5" t="s">
        <v>487</v>
      </c>
      <c r="C160" s="6" t="s">
        <v>48</v>
      </c>
      <c r="D160" s="6" t="s">
        <v>35</v>
      </c>
      <c r="E160" s="7" t="s">
        <v>36</v>
      </c>
      <c r="F160" s="18">
        <v>15</v>
      </c>
      <c r="G160" s="7" t="s">
        <v>37</v>
      </c>
      <c r="H160" s="18" t="s">
        <v>309</v>
      </c>
      <c r="I160" s="6" t="s">
        <v>39</v>
      </c>
      <c r="J160" s="23">
        <v>295</v>
      </c>
      <c r="K160" s="8">
        <v>21</v>
      </c>
      <c r="L160" s="9">
        <f t="shared" si="6"/>
        <v>356.95</v>
      </c>
      <c r="M160" s="10">
        <v>46093</v>
      </c>
      <c r="N160" s="24" t="s">
        <v>40</v>
      </c>
      <c r="O160" s="11"/>
      <c r="P160" s="5" t="str">
        <f>IFERROR(VLOOKUP(O160,'[2]Tablas-Gala'!$V$4:$W$15,2,FALSE)," ")</f>
        <v xml:space="preserve"> </v>
      </c>
      <c r="Q160" s="6"/>
      <c r="R160" s="5" t="str">
        <f>IFERROR(VLOOKUP(Q160,'[2]Tablas-Gala'!$Z$4:$AA$21,2,FALSE)," ")</f>
        <v xml:space="preserve"> </v>
      </c>
      <c r="S160" s="12"/>
      <c r="T160" s="12"/>
      <c r="U160" s="14" t="str">
        <f>IFERROR(VLOOKUP(T160,'[2]Tablas-Gala'!$AG$4:$AH$113,2,FALSE)," ")</f>
        <v xml:space="preserve"> </v>
      </c>
      <c r="V160" s="15" t="str">
        <f t="shared" si="8"/>
        <v xml:space="preserve"> - </v>
      </c>
      <c r="W160" s="16"/>
      <c r="X160" s="6"/>
      <c r="Y160" s="5" t="str">
        <f>IFERROR(VLOOKUP(X160,'[2]Tablas-Gala'!$V$4:$W$15,2,FALSE)," ")</f>
        <v xml:space="preserve"> </v>
      </c>
      <c r="Z160" s="6"/>
      <c r="AA160" s="5" t="str">
        <f>IFERROR(VLOOKUP(Z160,'[2]Tablas-Gala'!$Z$4:$AA$21,2,FALSE)," ")</f>
        <v xml:space="preserve"> </v>
      </c>
      <c r="AB160" s="6"/>
      <c r="AC160" s="11"/>
      <c r="AD160" s="19"/>
      <c r="AE160" s="22" t="str">
        <f t="shared" si="7"/>
        <v>-</v>
      </c>
      <c r="AF160" s="16"/>
    </row>
    <row r="161" spans="1:32" ht="58" x14ac:dyDescent="0.35">
      <c r="A161" s="5" t="s">
        <v>488</v>
      </c>
      <c r="B161" s="5" t="s">
        <v>489</v>
      </c>
      <c r="C161" s="6" t="s">
        <v>43</v>
      </c>
      <c r="D161" s="6" t="s">
        <v>35</v>
      </c>
      <c r="E161" s="7" t="s">
        <v>36</v>
      </c>
      <c r="F161" s="18">
        <v>15</v>
      </c>
      <c r="G161" s="7" t="s">
        <v>37</v>
      </c>
      <c r="H161" s="18" t="s">
        <v>215</v>
      </c>
      <c r="I161" s="6" t="s">
        <v>39</v>
      </c>
      <c r="J161" s="23">
        <v>550</v>
      </c>
      <c r="K161" s="8">
        <v>21</v>
      </c>
      <c r="L161" s="9">
        <f t="shared" si="6"/>
        <v>665.5</v>
      </c>
      <c r="M161" s="10">
        <v>46093</v>
      </c>
      <c r="N161" s="24" t="s">
        <v>40</v>
      </c>
      <c r="O161" s="11"/>
      <c r="P161" s="5" t="str">
        <f>IFERROR(VLOOKUP(O161,'[2]Tablas-Gala'!$V$4:$W$15,2,FALSE)," ")</f>
        <v xml:space="preserve"> </v>
      </c>
      <c r="Q161" s="6"/>
      <c r="R161" s="5" t="str">
        <f>IFERROR(VLOOKUP(Q161,'[2]Tablas-Gala'!$Z$4:$AA$21,2,FALSE)," ")</f>
        <v xml:space="preserve"> </v>
      </c>
      <c r="S161" s="12"/>
      <c r="T161" s="12"/>
      <c r="U161" s="14" t="str">
        <f>IFERROR(VLOOKUP(T161,'[2]Tablas-Gala'!$AG$4:$AH$113,2,FALSE)," ")</f>
        <v xml:space="preserve"> </v>
      </c>
      <c r="V161" s="15" t="str">
        <f t="shared" si="8"/>
        <v xml:space="preserve"> - </v>
      </c>
      <c r="W161" s="16"/>
      <c r="X161" s="6"/>
      <c r="Y161" s="5" t="str">
        <f>IFERROR(VLOOKUP(X161,'[2]Tablas-Gala'!$V$4:$W$15,2,FALSE)," ")</f>
        <v xml:space="preserve"> </v>
      </c>
      <c r="Z161" s="6"/>
      <c r="AA161" s="5" t="str">
        <f>IFERROR(VLOOKUP(Z161,'[2]Tablas-Gala'!$Z$4:$AA$21,2,FALSE)," ")</f>
        <v xml:space="preserve"> </v>
      </c>
      <c r="AB161" s="6"/>
      <c r="AC161" s="11"/>
      <c r="AD161" s="19"/>
      <c r="AE161" s="22" t="str">
        <f t="shared" si="7"/>
        <v>-</v>
      </c>
      <c r="AF161" s="16"/>
    </row>
    <row r="162" spans="1:32" ht="72.5" x14ac:dyDescent="0.35">
      <c r="A162" s="5" t="s">
        <v>490</v>
      </c>
      <c r="B162" s="5" t="s">
        <v>491</v>
      </c>
      <c r="C162" s="6" t="s">
        <v>70</v>
      </c>
      <c r="D162" s="6" t="s">
        <v>49</v>
      </c>
      <c r="E162" s="7" t="s">
        <v>97</v>
      </c>
      <c r="F162" s="18">
        <v>1</v>
      </c>
      <c r="G162" s="7" t="s">
        <v>37</v>
      </c>
      <c r="H162" s="18" t="s">
        <v>492</v>
      </c>
      <c r="I162" s="6" t="s">
        <v>39</v>
      </c>
      <c r="J162" s="23">
        <v>545</v>
      </c>
      <c r="K162" s="8">
        <v>21</v>
      </c>
      <c r="L162" s="9">
        <f t="shared" si="6"/>
        <v>659.45</v>
      </c>
      <c r="M162" s="10">
        <v>46076</v>
      </c>
      <c r="N162" s="24" t="s">
        <v>40</v>
      </c>
      <c r="O162" s="11"/>
      <c r="P162" s="5" t="str">
        <f>IFERROR(VLOOKUP(O162,'[2]Tablas-Gala'!$V$4:$W$15,2,FALSE)," ")</f>
        <v xml:space="preserve"> </v>
      </c>
      <c r="Q162" s="6"/>
      <c r="R162" s="5" t="str">
        <f>IFERROR(VLOOKUP(Q162,'[2]Tablas-Gala'!$Z$4:$AA$21,2,FALSE)," ")</f>
        <v xml:space="preserve"> </v>
      </c>
      <c r="S162" s="12"/>
      <c r="T162" s="12"/>
      <c r="U162" s="14" t="str">
        <f>IFERROR(VLOOKUP(T162,'[2]Tablas-Gala'!$AG$4:$AH$113,2,FALSE)," ")</f>
        <v xml:space="preserve"> </v>
      </c>
      <c r="V162" s="15" t="str">
        <f t="shared" si="8"/>
        <v xml:space="preserve"> - </v>
      </c>
      <c r="W162" s="16"/>
      <c r="X162" s="6"/>
      <c r="Y162" s="5" t="str">
        <f>IFERROR(VLOOKUP(X162,'[2]Tablas-Gala'!$V$4:$W$15,2,FALSE)," ")</f>
        <v xml:space="preserve"> </v>
      </c>
      <c r="Z162" s="6"/>
      <c r="AA162" s="5" t="str">
        <f>IFERROR(VLOOKUP(Z162,'[2]Tablas-Gala'!$Z$4:$AA$21,2,FALSE)," ")</f>
        <v xml:space="preserve"> </v>
      </c>
      <c r="AB162" s="6"/>
      <c r="AC162" s="11"/>
      <c r="AD162" s="19"/>
      <c r="AE162" s="22" t="str">
        <f t="shared" si="7"/>
        <v>-</v>
      </c>
      <c r="AF162" s="16"/>
    </row>
    <row r="163" spans="1:32" ht="72.5" x14ac:dyDescent="0.35">
      <c r="A163" s="5" t="s">
        <v>493</v>
      </c>
      <c r="B163" s="5" t="s">
        <v>494</v>
      </c>
      <c r="C163" s="6" t="s">
        <v>48</v>
      </c>
      <c r="D163" s="6" t="s">
        <v>35</v>
      </c>
      <c r="E163" s="7" t="s">
        <v>36</v>
      </c>
      <c r="F163" s="18">
        <v>7</v>
      </c>
      <c r="G163" s="7" t="s">
        <v>37</v>
      </c>
      <c r="H163" s="18" t="s">
        <v>248</v>
      </c>
      <c r="I163" s="6" t="s">
        <v>39</v>
      </c>
      <c r="J163" s="23">
        <v>485</v>
      </c>
      <c r="K163" s="8">
        <v>21</v>
      </c>
      <c r="L163" s="9">
        <f t="shared" si="6"/>
        <v>586.85</v>
      </c>
      <c r="M163" s="10">
        <v>46072</v>
      </c>
      <c r="N163" s="24" t="s">
        <v>40</v>
      </c>
      <c r="O163" s="11"/>
      <c r="P163" s="5" t="str">
        <f>IFERROR(VLOOKUP(O163,'[2]Tablas-Gala'!$V$4:$W$15,2,FALSE)," ")</f>
        <v xml:space="preserve"> </v>
      </c>
      <c r="Q163" s="6"/>
      <c r="R163" s="5" t="str">
        <f>IFERROR(VLOOKUP(Q163,'[2]Tablas-Gala'!$Z$4:$AA$21,2,FALSE)," ")</f>
        <v xml:space="preserve"> </v>
      </c>
      <c r="S163" s="12"/>
      <c r="T163" s="12"/>
      <c r="U163" s="14" t="str">
        <f>IFERROR(VLOOKUP(T163,'[2]Tablas-Gala'!$AG$4:$AH$113,2,FALSE)," ")</f>
        <v xml:space="preserve"> </v>
      </c>
      <c r="V163" s="15" t="str">
        <f t="shared" si="8"/>
        <v xml:space="preserve"> - </v>
      </c>
      <c r="W163" s="16"/>
      <c r="X163" s="6"/>
      <c r="Y163" s="5" t="str">
        <f>IFERROR(VLOOKUP(X163,'[2]Tablas-Gala'!$V$4:$W$15,2,FALSE)," ")</f>
        <v xml:space="preserve"> </v>
      </c>
      <c r="Z163" s="6"/>
      <c r="AA163" s="5" t="str">
        <f>IFERROR(VLOOKUP(Z163,'[2]Tablas-Gala'!$Z$4:$AA$21,2,FALSE)," ")</f>
        <v xml:space="preserve"> </v>
      </c>
      <c r="AB163" s="6"/>
      <c r="AC163" s="11"/>
      <c r="AD163" s="19"/>
      <c r="AE163" s="22" t="str">
        <f t="shared" si="7"/>
        <v>-</v>
      </c>
      <c r="AF163" s="16"/>
    </row>
    <row r="164" spans="1:32" ht="58" x14ac:dyDescent="0.35">
      <c r="A164" s="5" t="s">
        <v>495</v>
      </c>
      <c r="B164" s="5" t="s">
        <v>496</v>
      </c>
      <c r="C164" s="6" t="s">
        <v>48</v>
      </c>
      <c r="D164" s="6" t="s">
        <v>35</v>
      </c>
      <c r="E164" s="7" t="s">
        <v>273</v>
      </c>
      <c r="F164" s="18">
        <v>1</v>
      </c>
      <c r="G164" s="7" t="s">
        <v>112</v>
      </c>
      <c r="H164" s="18" t="s">
        <v>497</v>
      </c>
      <c r="I164" s="6" t="s">
        <v>39</v>
      </c>
      <c r="J164" s="23">
        <v>1472.44</v>
      </c>
      <c r="K164" s="8">
        <v>0</v>
      </c>
      <c r="L164" s="9">
        <f t="shared" si="6"/>
        <v>1472.44</v>
      </c>
      <c r="M164" s="10">
        <v>46085</v>
      </c>
      <c r="N164" s="24" t="s">
        <v>337</v>
      </c>
      <c r="O164" s="11"/>
      <c r="P164" s="5" t="str">
        <f>IFERROR(VLOOKUP(O164,'[2]Tablas-Gala'!$V$4:$W$15,2,FALSE)," ")</f>
        <v xml:space="preserve"> </v>
      </c>
      <c r="Q164" s="6"/>
      <c r="R164" s="5" t="str">
        <f>IFERROR(VLOOKUP(Q164,'[2]Tablas-Gala'!$Z$4:$AA$21,2,FALSE)," ")</f>
        <v xml:space="preserve"> </v>
      </c>
      <c r="S164" s="12"/>
      <c r="T164" s="12"/>
      <c r="U164" s="14" t="str">
        <f>IFERROR(VLOOKUP(T164,'[2]Tablas-Gala'!$AG$4:$AH$113,2,FALSE)," ")</f>
        <v xml:space="preserve"> </v>
      </c>
      <c r="V164" s="15" t="str">
        <f t="shared" si="8"/>
        <v xml:space="preserve"> - </v>
      </c>
      <c r="W164" s="16"/>
      <c r="X164" s="6"/>
      <c r="Y164" s="5" t="str">
        <f>IFERROR(VLOOKUP(X164,'[2]Tablas-Gala'!$V$4:$W$15,2,FALSE)," ")</f>
        <v xml:space="preserve"> </v>
      </c>
      <c r="Z164" s="6"/>
      <c r="AA164" s="5" t="str">
        <f>IFERROR(VLOOKUP(Z164,'[2]Tablas-Gala'!$Z$4:$AA$21,2,FALSE)," ")</f>
        <v xml:space="preserve"> </v>
      </c>
      <c r="AB164" s="6"/>
      <c r="AC164" s="11"/>
      <c r="AD164" s="19"/>
      <c r="AE164" s="22" t="str">
        <f t="shared" si="7"/>
        <v>-</v>
      </c>
      <c r="AF164" s="16"/>
    </row>
    <row r="165" spans="1:32" ht="43.5" x14ac:dyDescent="0.35">
      <c r="A165" s="5" t="s">
        <v>498</v>
      </c>
      <c r="B165" s="5" t="s">
        <v>499</v>
      </c>
      <c r="C165" s="6" t="s">
        <v>48</v>
      </c>
      <c r="D165" s="6" t="s">
        <v>35</v>
      </c>
      <c r="E165" s="7" t="s">
        <v>36</v>
      </c>
      <c r="F165" s="18">
        <v>7</v>
      </c>
      <c r="G165" s="7" t="s">
        <v>37</v>
      </c>
      <c r="H165" s="18" t="s">
        <v>284</v>
      </c>
      <c r="I165" s="6" t="s">
        <v>39</v>
      </c>
      <c r="J165" s="23">
        <v>2880</v>
      </c>
      <c r="K165" s="8">
        <v>21</v>
      </c>
      <c r="L165" s="9">
        <f t="shared" si="6"/>
        <v>3484.8</v>
      </c>
      <c r="M165" s="10">
        <v>46083</v>
      </c>
      <c r="N165" s="24" t="s">
        <v>40</v>
      </c>
      <c r="O165" s="11"/>
      <c r="P165" s="5" t="str">
        <f>IFERROR(VLOOKUP(O165,'[2]Tablas-Gala'!$V$4:$W$15,2,FALSE)," ")</f>
        <v xml:space="preserve"> </v>
      </c>
      <c r="Q165" s="6"/>
      <c r="R165" s="5" t="str">
        <f>IFERROR(VLOOKUP(Q165,'[2]Tablas-Gala'!$Z$4:$AA$21,2,FALSE)," ")</f>
        <v xml:space="preserve"> </v>
      </c>
      <c r="S165" s="12"/>
      <c r="T165" s="12"/>
      <c r="U165" s="14" t="str">
        <f>IFERROR(VLOOKUP(T165,'[2]Tablas-Gala'!$AG$4:$AH$113,2,FALSE)," ")</f>
        <v xml:space="preserve"> </v>
      </c>
      <c r="V165" s="15" t="str">
        <f t="shared" si="8"/>
        <v xml:space="preserve"> - </v>
      </c>
      <c r="W165" s="16"/>
      <c r="X165" s="6"/>
      <c r="Y165" s="5" t="str">
        <f>IFERROR(VLOOKUP(X165,'[2]Tablas-Gala'!$V$4:$W$15,2,FALSE)," ")</f>
        <v xml:space="preserve"> </v>
      </c>
      <c r="Z165" s="6"/>
      <c r="AA165" s="5" t="str">
        <f>IFERROR(VLOOKUP(Z165,'[2]Tablas-Gala'!$Z$4:$AA$21,2,FALSE)," ")</f>
        <v xml:space="preserve"> </v>
      </c>
      <c r="AB165" s="6"/>
      <c r="AC165" s="11"/>
      <c r="AD165" s="19"/>
      <c r="AE165" s="22" t="str">
        <f t="shared" si="7"/>
        <v>-</v>
      </c>
      <c r="AF165" s="16"/>
    </row>
    <row r="166" spans="1:32" ht="72.5" x14ac:dyDescent="0.35">
      <c r="A166" s="5" t="s">
        <v>500</v>
      </c>
      <c r="B166" s="5" t="s">
        <v>501</v>
      </c>
      <c r="C166" s="6" t="s">
        <v>65</v>
      </c>
      <c r="D166" s="6" t="s">
        <v>35</v>
      </c>
      <c r="E166" s="7" t="s">
        <v>36</v>
      </c>
      <c r="F166" s="18">
        <v>7</v>
      </c>
      <c r="G166" s="7" t="s">
        <v>37</v>
      </c>
      <c r="H166" s="18" t="s">
        <v>74</v>
      </c>
      <c r="I166" s="6" t="s">
        <v>39</v>
      </c>
      <c r="J166" s="23">
        <v>526</v>
      </c>
      <c r="K166" s="8">
        <v>21</v>
      </c>
      <c r="L166" s="9">
        <f t="shared" ref="L166:L201" si="9">IF(K166="Diferentes IVAs","Informar dato",J166+(J166*K166/100))</f>
        <v>636.46</v>
      </c>
      <c r="M166" s="10">
        <v>46086</v>
      </c>
      <c r="N166" s="24" t="s">
        <v>40</v>
      </c>
      <c r="O166" s="11"/>
      <c r="P166" s="5" t="str">
        <f>IFERROR(VLOOKUP(O166,'[2]Tablas-Gala'!$V$4:$W$15,2,FALSE)," ")</f>
        <v xml:space="preserve"> </v>
      </c>
      <c r="Q166" s="6"/>
      <c r="R166" s="5" t="str">
        <f>IFERROR(VLOOKUP(Q166,'[2]Tablas-Gala'!$Z$4:$AA$21,2,FALSE)," ")</f>
        <v xml:space="preserve"> </v>
      </c>
      <c r="S166" s="12"/>
      <c r="T166" s="12"/>
      <c r="U166" s="14" t="str">
        <f>IFERROR(VLOOKUP(T166,'[2]Tablas-Gala'!$AG$4:$AH$113,2,FALSE)," ")</f>
        <v xml:space="preserve"> </v>
      </c>
      <c r="V166" s="15" t="str">
        <f t="shared" si="8"/>
        <v xml:space="preserve"> - </v>
      </c>
      <c r="W166" s="16"/>
      <c r="X166" s="6"/>
      <c r="Y166" s="5" t="str">
        <f>IFERROR(VLOOKUP(X166,'[2]Tablas-Gala'!$V$4:$W$15,2,FALSE)," ")</f>
        <v xml:space="preserve"> </v>
      </c>
      <c r="Z166" s="6"/>
      <c r="AA166" s="5" t="str">
        <f>IFERROR(VLOOKUP(Z166,'[2]Tablas-Gala'!$Z$4:$AA$21,2,FALSE)," ")</f>
        <v xml:space="preserve"> </v>
      </c>
      <c r="AB166" s="6"/>
      <c r="AC166" s="11"/>
      <c r="AD166" s="19"/>
      <c r="AE166" s="22" t="str">
        <f t="shared" ref="AE166:AE201" si="10">IF(X166="RRF",AC166,CONCATENATE(X166,"-",Z166))</f>
        <v>-</v>
      </c>
      <c r="AF166" s="16"/>
    </row>
    <row r="167" spans="1:32" ht="43.5" x14ac:dyDescent="0.35">
      <c r="A167" s="5" t="s">
        <v>502</v>
      </c>
      <c r="B167" s="5" t="s">
        <v>503</v>
      </c>
      <c r="C167" s="6" t="s">
        <v>48</v>
      </c>
      <c r="D167" s="6" t="s">
        <v>49</v>
      </c>
      <c r="E167" s="7" t="s">
        <v>50</v>
      </c>
      <c r="F167" s="18">
        <v>1</v>
      </c>
      <c r="G167" s="7" t="s">
        <v>37</v>
      </c>
      <c r="H167" s="18" t="s">
        <v>410</v>
      </c>
      <c r="I167" s="6" t="s">
        <v>39</v>
      </c>
      <c r="J167" s="23">
        <v>684.02</v>
      </c>
      <c r="K167" s="8" t="s">
        <v>52</v>
      </c>
      <c r="L167" s="9">
        <v>782.44</v>
      </c>
      <c r="M167" s="10">
        <v>46064</v>
      </c>
      <c r="N167" s="24" t="s">
        <v>40</v>
      </c>
      <c r="O167" s="11"/>
      <c r="P167" s="5" t="str">
        <f>IFERROR(VLOOKUP(O167,'[2]Tablas-Gala'!$V$4:$W$15,2,FALSE)," ")</f>
        <v xml:space="preserve"> </v>
      </c>
      <c r="Q167" s="6"/>
      <c r="R167" s="5" t="str">
        <f>IFERROR(VLOOKUP(Q167,'[2]Tablas-Gala'!$Z$4:$AA$21,2,FALSE)," ")</f>
        <v xml:space="preserve"> </v>
      </c>
      <c r="S167" s="12"/>
      <c r="T167" s="12"/>
      <c r="U167" s="14" t="str">
        <f>IFERROR(VLOOKUP(T167,'[2]Tablas-Gala'!$AG$4:$AH$113,2,FALSE)," ")</f>
        <v xml:space="preserve"> </v>
      </c>
      <c r="V167" s="15" t="str">
        <f t="shared" ref="V167:V201" si="11">IF(O167="RRF",T167,CONCATENATE(O167," - ",Q167))</f>
        <v xml:space="preserve"> - </v>
      </c>
      <c r="W167" s="16"/>
      <c r="X167" s="6"/>
      <c r="Y167" s="5" t="str">
        <f>IFERROR(VLOOKUP(X167,'[2]Tablas-Gala'!$V$4:$W$15,2,FALSE)," ")</f>
        <v xml:space="preserve"> </v>
      </c>
      <c r="Z167" s="6"/>
      <c r="AA167" s="5" t="str">
        <f>IFERROR(VLOOKUP(Z167,'[2]Tablas-Gala'!$Z$4:$AA$21,2,FALSE)," ")</f>
        <v xml:space="preserve"> </v>
      </c>
      <c r="AB167" s="6"/>
      <c r="AC167" s="11"/>
      <c r="AD167" s="19"/>
      <c r="AE167" s="22" t="str">
        <f t="shared" si="10"/>
        <v>-</v>
      </c>
      <c r="AF167" s="16"/>
    </row>
    <row r="168" spans="1:32" ht="58" x14ac:dyDescent="0.35">
      <c r="A168" s="5" t="s">
        <v>504</v>
      </c>
      <c r="B168" s="5" t="s">
        <v>505</v>
      </c>
      <c r="C168" s="6" t="s">
        <v>48</v>
      </c>
      <c r="D168" s="6" t="s">
        <v>49</v>
      </c>
      <c r="E168" s="7" t="s">
        <v>50</v>
      </c>
      <c r="F168" s="18">
        <v>1</v>
      </c>
      <c r="G168" s="7" t="s">
        <v>37</v>
      </c>
      <c r="H168" s="18" t="s">
        <v>506</v>
      </c>
      <c r="I168" s="6" t="s">
        <v>39</v>
      </c>
      <c r="J168" s="23">
        <v>2593</v>
      </c>
      <c r="K168" s="8">
        <v>21</v>
      </c>
      <c r="L168" s="9">
        <f t="shared" si="9"/>
        <v>3137.5299999999997</v>
      </c>
      <c r="M168" s="10">
        <v>46071</v>
      </c>
      <c r="N168" s="24" t="s">
        <v>40</v>
      </c>
      <c r="O168" s="11"/>
      <c r="P168" s="5" t="str">
        <f>IFERROR(VLOOKUP(O168,'[2]Tablas-Gala'!$V$4:$W$15,2,FALSE)," ")</f>
        <v xml:space="preserve"> </v>
      </c>
      <c r="Q168" s="6"/>
      <c r="R168" s="5" t="str">
        <f>IFERROR(VLOOKUP(Q168,'[2]Tablas-Gala'!$Z$4:$AA$21,2,FALSE)," ")</f>
        <v xml:space="preserve"> </v>
      </c>
      <c r="S168" s="12"/>
      <c r="T168" s="12"/>
      <c r="U168" s="14" t="str">
        <f>IFERROR(VLOOKUP(T168,'[2]Tablas-Gala'!$AG$4:$AH$113,2,FALSE)," ")</f>
        <v xml:space="preserve"> </v>
      </c>
      <c r="V168" s="15" t="str">
        <f t="shared" si="11"/>
        <v xml:space="preserve"> - </v>
      </c>
      <c r="W168" s="16"/>
      <c r="X168" s="6"/>
      <c r="Y168" s="5" t="str">
        <f>IFERROR(VLOOKUP(X168,'[2]Tablas-Gala'!$V$4:$W$15,2,FALSE)," ")</f>
        <v xml:space="preserve"> </v>
      </c>
      <c r="Z168" s="6"/>
      <c r="AA168" s="5" t="str">
        <f>IFERROR(VLOOKUP(Z168,'[2]Tablas-Gala'!$Z$4:$AA$21,2,FALSE)," ")</f>
        <v xml:space="preserve"> </v>
      </c>
      <c r="AB168" s="6"/>
      <c r="AC168" s="11"/>
      <c r="AD168" s="19"/>
      <c r="AE168" s="22" t="str">
        <f t="shared" si="10"/>
        <v>-</v>
      </c>
      <c r="AF168" s="16"/>
    </row>
    <row r="169" spans="1:32" ht="72.5" x14ac:dyDescent="0.35">
      <c r="A169" s="5" t="s">
        <v>507</v>
      </c>
      <c r="B169" s="5" t="s">
        <v>508</v>
      </c>
      <c r="C169" s="6" t="s">
        <v>48</v>
      </c>
      <c r="D169" s="6" t="s">
        <v>35</v>
      </c>
      <c r="E169" s="7" t="s">
        <v>36</v>
      </c>
      <c r="F169" s="18">
        <v>7</v>
      </c>
      <c r="G169" s="7" t="s">
        <v>37</v>
      </c>
      <c r="H169" s="18" t="s">
        <v>115</v>
      </c>
      <c r="I169" s="6" t="s">
        <v>39</v>
      </c>
      <c r="J169" s="23">
        <v>160</v>
      </c>
      <c r="K169" s="8">
        <v>21</v>
      </c>
      <c r="L169" s="9">
        <f t="shared" si="9"/>
        <v>193.6</v>
      </c>
      <c r="M169" s="10">
        <v>46077</v>
      </c>
      <c r="N169" s="24" t="s">
        <v>40</v>
      </c>
      <c r="O169" s="11"/>
      <c r="P169" s="5" t="str">
        <f>IFERROR(VLOOKUP(O169,'[2]Tablas-Gala'!$V$4:$W$15,2,FALSE)," ")</f>
        <v xml:space="preserve"> </v>
      </c>
      <c r="Q169" s="6"/>
      <c r="R169" s="5" t="str">
        <f>IFERROR(VLOOKUP(Q169,'[2]Tablas-Gala'!$Z$4:$AA$21,2,FALSE)," ")</f>
        <v xml:space="preserve"> </v>
      </c>
      <c r="S169" s="12"/>
      <c r="T169" s="12"/>
      <c r="U169" s="14" t="str">
        <f>IFERROR(VLOOKUP(T169,'[2]Tablas-Gala'!$AG$4:$AH$113,2,FALSE)," ")</f>
        <v xml:space="preserve"> </v>
      </c>
      <c r="V169" s="15" t="str">
        <f t="shared" si="11"/>
        <v xml:space="preserve"> - </v>
      </c>
      <c r="W169" s="16"/>
      <c r="X169" s="6"/>
      <c r="Y169" s="5" t="str">
        <f>IFERROR(VLOOKUP(X169,'[2]Tablas-Gala'!$V$4:$W$15,2,FALSE)," ")</f>
        <v xml:space="preserve"> </v>
      </c>
      <c r="Z169" s="6"/>
      <c r="AA169" s="5" t="str">
        <f>IFERROR(VLOOKUP(Z169,'[2]Tablas-Gala'!$Z$4:$AA$21,2,FALSE)," ")</f>
        <v xml:space="preserve"> </v>
      </c>
      <c r="AB169" s="6"/>
      <c r="AC169" s="11"/>
      <c r="AD169" s="19"/>
      <c r="AE169" s="22" t="str">
        <f t="shared" si="10"/>
        <v>-</v>
      </c>
      <c r="AF169" s="16"/>
    </row>
    <row r="170" spans="1:32" ht="43.5" x14ac:dyDescent="0.35">
      <c r="A170" s="5" t="s">
        <v>509</v>
      </c>
      <c r="B170" s="5" t="s">
        <v>510</v>
      </c>
      <c r="C170" s="6" t="s">
        <v>48</v>
      </c>
      <c r="D170" s="6" t="s">
        <v>35</v>
      </c>
      <c r="E170" s="7" t="s">
        <v>77</v>
      </c>
      <c r="F170" s="18">
        <v>15</v>
      </c>
      <c r="G170" s="7" t="s">
        <v>37</v>
      </c>
      <c r="H170" s="18" t="s">
        <v>297</v>
      </c>
      <c r="I170" s="6" t="s">
        <v>39</v>
      </c>
      <c r="J170" s="23">
        <v>2300</v>
      </c>
      <c r="K170" s="8">
        <v>21</v>
      </c>
      <c r="L170" s="9">
        <f t="shared" si="9"/>
        <v>2783</v>
      </c>
      <c r="M170" s="10">
        <v>46077</v>
      </c>
      <c r="N170" s="24" t="s">
        <v>40</v>
      </c>
      <c r="O170" s="11"/>
      <c r="P170" s="5" t="str">
        <f>IFERROR(VLOOKUP(O170,'[2]Tablas-Gala'!$V$4:$W$15,2,FALSE)," ")</f>
        <v xml:space="preserve"> </v>
      </c>
      <c r="Q170" s="6"/>
      <c r="R170" s="5" t="str">
        <f>IFERROR(VLOOKUP(Q170,'[2]Tablas-Gala'!$Z$4:$AA$21,2,FALSE)," ")</f>
        <v xml:space="preserve"> </v>
      </c>
      <c r="S170" s="12"/>
      <c r="T170" s="12"/>
      <c r="U170" s="14" t="str">
        <f>IFERROR(VLOOKUP(T170,'[2]Tablas-Gala'!$AG$4:$AH$113,2,FALSE)," ")</f>
        <v xml:space="preserve"> </v>
      </c>
      <c r="V170" s="15" t="str">
        <f t="shared" si="11"/>
        <v xml:space="preserve"> - </v>
      </c>
      <c r="W170" s="16"/>
      <c r="X170" s="6"/>
      <c r="Y170" s="5" t="str">
        <f>IFERROR(VLOOKUP(X170,'[2]Tablas-Gala'!$V$4:$W$15,2,FALSE)," ")</f>
        <v xml:space="preserve"> </v>
      </c>
      <c r="Z170" s="6"/>
      <c r="AA170" s="5" t="str">
        <f>IFERROR(VLOOKUP(Z170,'[2]Tablas-Gala'!$Z$4:$AA$21,2,FALSE)," ")</f>
        <v xml:space="preserve"> </v>
      </c>
      <c r="AB170" s="6"/>
      <c r="AC170" s="11"/>
      <c r="AD170" s="19"/>
      <c r="AE170" s="22" t="str">
        <f t="shared" si="10"/>
        <v>-</v>
      </c>
      <c r="AF170" s="16"/>
    </row>
    <row r="171" spans="1:32" ht="87" x14ac:dyDescent="0.35">
      <c r="A171" s="5" t="s">
        <v>511</v>
      </c>
      <c r="B171" s="5" t="s">
        <v>512</v>
      </c>
      <c r="C171" s="6" t="s">
        <v>48</v>
      </c>
      <c r="D171" s="6" t="s">
        <v>35</v>
      </c>
      <c r="E171" s="7" t="s">
        <v>77</v>
      </c>
      <c r="F171" s="18">
        <v>15</v>
      </c>
      <c r="G171" s="7" t="s">
        <v>37</v>
      </c>
      <c r="H171" s="18" t="s">
        <v>297</v>
      </c>
      <c r="I171" s="6" t="s">
        <v>39</v>
      </c>
      <c r="J171" s="23">
        <v>2580</v>
      </c>
      <c r="K171" s="8">
        <v>21</v>
      </c>
      <c r="L171" s="9">
        <f t="shared" si="9"/>
        <v>3121.8</v>
      </c>
      <c r="M171" s="10">
        <v>46092</v>
      </c>
      <c r="N171" s="24" t="s">
        <v>40</v>
      </c>
      <c r="O171" s="11"/>
      <c r="P171" s="5" t="str">
        <f>IFERROR(VLOOKUP(O171,'[2]Tablas-Gala'!$V$4:$W$15,2,FALSE)," ")</f>
        <v xml:space="preserve"> </v>
      </c>
      <c r="Q171" s="6"/>
      <c r="R171" s="5" t="str">
        <f>IFERROR(VLOOKUP(Q171,'[2]Tablas-Gala'!$Z$4:$AA$21,2,FALSE)," ")</f>
        <v xml:space="preserve"> </v>
      </c>
      <c r="S171" s="12"/>
      <c r="T171" s="12"/>
      <c r="U171" s="14" t="str">
        <f>IFERROR(VLOOKUP(T171,'[2]Tablas-Gala'!$AG$4:$AH$113,2,FALSE)," ")</f>
        <v xml:space="preserve"> </v>
      </c>
      <c r="V171" s="15" t="str">
        <f t="shared" si="11"/>
        <v xml:space="preserve"> - </v>
      </c>
      <c r="W171" s="16"/>
      <c r="X171" s="6"/>
      <c r="Y171" s="5" t="str">
        <f>IFERROR(VLOOKUP(X171,'[2]Tablas-Gala'!$V$4:$W$15,2,FALSE)," ")</f>
        <v xml:space="preserve"> </v>
      </c>
      <c r="Z171" s="6"/>
      <c r="AA171" s="5" t="str">
        <f>IFERROR(VLOOKUP(Z171,'[2]Tablas-Gala'!$Z$4:$AA$21,2,FALSE)," ")</f>
        <v xml:space="preserve"> </v>
      </c>
      <c r="AB171" s="6"/>
      <c r="AC171" s="11"/>
      <c r="AD171" s="19"/>
      <c r="AE171" s="22" t="str">
        <f t="shared" si="10"/>
        <v>-</v>
      </c>
      <c r="AF171" s="16"/>
    </row>
    <row r="172" spans="1:32" ht="101.5" x14ac:dyDescent="0.35">
      <c r="A172" s="5" t="s">
        <v>513</v>
      </c>
      <c r="B172" s="5" t="s">
        <v>514</v>
      </c>
      <c r="C172" s="6" t="s">
        <v>48</v>
      </c>
      <c r="D172" s="6" t="s">
        <v>35</v>
      </c>
      <c r="E172" s="7" t="s">
        <v>111</v>
      </c>
      <c r="F172" s="18">
        <v>1</v>
      </c>
      <c r="G172" s="7" t="s">
        <v>112</v>
      </c>
      <c r="H172" s="18" t="s">
        <v>515</v>
      </c>
      <c r="I172" s="6" t="s">
        <v>39</v>
      </c>
      <c r="J172" s="23">
        <v>6000</v>
      </c>
      <c r="K172" s="8">
        <v>21</v>
      </c>
      <c r="L172" s="9">
        <f t="shared" si="9"/>
        <v>7260</v>
      </c>
      <c r="M172" s="10">
        <v>46086</v>
      </c>
      <c r="N172" s="24" t="s">
        <v>122</v>
      </c>
      <c r="O172" s="11"/>
      <c r="P172" s="5" t="str">
        <f>IFERROR(VLOOKUP(O172,'[2]Tablas-Gala'!$V$4:$W$15,2,FALSE)," ")</f>
        <v xml:space="preserve"> </v>
      </c>
      <c r="Q172" s="6"/>
      <c r="R172" s="5" t="str">
        <f>IFERROR(VLOOKUP(Q172,'[2]Tablas-Gala'!$Z$4:$AA$21,2,FALSE)," ")</f>
        <v xml:space="preserve"> </v>
      </c>
      <c r="S172" s="12"/>
      <c r="T172" s="12"/>
      <c r="U172" s="14" t="str">
        <f>IFERROR(VLOOKUP(T172,'[2]Tablas-Gala'!$AG$4:$AH$113,2,FALSE)," ")</f>
        <v xml:space="preserve"> </v>
      </c>
      <c r="V172" s="15" t="str">
        <f t="shared" si="11"/>
        <v xml:space="preserve"> - </v>
      </c>
      <c r="W172" s="16"/>
      <c r="X172" s="6"/>
      <c r="Y172" s="5" t="str">
        <f>IFERROR(VLOOKUP(X172,'[2]Tablas-Gala'!$V$4:$W$15,2,FALSE)," ")</f>
        <v xml:space="preserve"> </v>
      </c>
      <c r="Z172" s="6"/>
      <c r="AA172" s="5" t="str">
        <f>IFERROR(VLOOKUP(Z172,'[2]Tablas-Gala'!$Z$4:$AA$21,2,FALSE)," ")</f>
        <v xml:space="preserve"> </v>
      </c>
      <c r="AB172" s="6"/>
      <c r="AC172" s="11"/>
      <c r="AD172" s="19"/>
      <c r="AE172" s="22" t="str">
        <f t="shared" si="10"/>
        <v>-</v>
      </c>
      <c r="AF172" s="16"/>
    </row>
    <row r="173" spans="1:32" ht="58" x14ac:dyDescent="0.35">
      <c r="A173" s="5" t="s">
        <v>516</v>
      </c>
      <c r="B173" s="5" t="s">
        <v>517</v>
      </c>
      <c r="C173" s="6" t="s">
        <v>48</v>
      </c>
      <c r="D173" s="6" t="s">
        <v>49</v>
      </c>
      <c r="E173" s="7" t="s">
        <v>50</v>
      </c>
      <c r="F173" s="18">
        <v>1</v>
      </c>
      <c r="G173" s="7" t="s">
        <v>37</v>
      </c>
      <c r="H173" s="18" t="s">
        <v>518</v>
      </c>
      <c r="I173" s="6" t="s">
        <v>39</v>
      </c>
      <c r="J173" s="23">
        <v>99.17</v>
      </c>
      <c r="K173" s="8">
        <v>21</v>
      </c>
      <c r="L173" s="9">
        <f t="shared" si="9"/>
        <v>119.9957</v>
      </c>
      <c r="M173" s="10">
        <v>46092</v>
      </c>
      <c r="N173" s="24" t="s">
        <v>108</v>
      </c>
      <c r="O173" s="11"/>
      <c r="P173" s="5" t="str">
        <f>IFERROR(VLOOKUP(O173,'[2]Tablas-Gala'!$V$4:$W$15,2,FALSE)," ")</f>
        <v xml:space="preserve"> </v>
      </c>
      <c r="Q173" s="6"/>
      <c r="R173" s="5" t="str">
        <f>IFERROR(VLOOKUP(Q173,'[2]Tablas-Gala'!$Z$4:$AA$21,2,FALSE)," ")</f>
        <v xml:space="preserve"> </v>
      </c>
      <c r="S173" s="12"/>
      <c r="T173" s="12"/>
      <c r="U173" s="14" t="str">
        <f>IFERROR(VLOOKUP(T173,'[2]Tablas-Gala'!$AG$4:$AH$113,2,FALSE)," ")</f>
        <v xml:space="preserve"> </v>
      </c>
      <c r="V173" s="15" t="str">
        <f t="shared" si="11"/>
        <v xml:space="preserve"> - </v>
      </c>
      <c r="W173" s="16"/>
      <c r="X173" s="6"/>
      <c r="Y173" s="5" t="str">
        <f>IFERROR(VLOOKUP(X173,'[2]Tablas-Gala'!$V$4:$W$15,2,FALSE)," ")</f>
        <v xml:space="preserve"> </v>
      </c>
      <c r="Z173" s="6"/>
      <c r="AA173" s="5" t="str">
        <f>IFERROR(VLOOKUP(Z173,'[2]Tablas-Gala'!$Z$4:$AA$21,2,FALSE)," ")</f>
        <v xml:space="preserve"> </v>
      </c>
      <c r="AB173" s="6"/>
      <c r="AC173" s="11"/>
      <c r="AD173" s="19"/>
      <c r="AE173" s="22" t="str">
        <f t="shared" si="10"/>
        <v>-</v>
      </c>
      <c r="AF173" s="16"/>
    </row>
    <row r="174" spans="1:32" ht="43.5" x14ac:dyDescent="0.35">
      <c r="A174" s="5" t="s">
        <v>519</v>
      </c>
      <c r="B174" s="5" t="s">
        <v>520</v>
      </c>
      <c r="C174" s="6" t="s">
        <v>65</v>
      </c>
      <c r="D174" s="6" t="s">
        <v>35</v>
      </c>
      <c r="E174" s="7" t="s">
        <v>36</v>
      </c>
      <c r="F174" s="18">
        <v>1</v>
      </c>
      <c r="G174" s="7" t="s">
        <v>37</v>
      </c>
      <c r="H174" s="18" t="s">
        <v>248</v>
      </c>
      <c r="I174" s="6" t="s">
        <v>39</v>
      </c>
      <c r="J174" s="23">
        <v>1420</v>
      </c>
      <c r="K174" s="8">
        <v>21</v>
      </c>
      <c r="L174" s="9">
        <f t="shared" si="9"/>
        <v>1718.2</v>
      </c>
      <c r="M174" s="10">
        <v>46099</v>
      </c>
      <c r="N174" s="24" t="s">
        <v>108</v>
      </c>
      <c r="O174" s="11"/>
      <c r="P174" s="5" t="str">
        <f>IFERROR(VLOOKUP(O174,'[2]Tablas-Gala'!$V$4:$W$15,2,FALSE)," ")</f>
        <v xml:space="preserve"> </v>
      </c>
      <c r="Q174" s="6"/>
      <c r="R174" s="5" t="str">
        <f>IFERROR(VLOOKUP(Q174,'[2]Tablas-Gala'!$Z$4:$AA$21,2,FALSE)," ")</f>
        <v xml:space="preserve"> </v>
      </c>
      <c r="S174" s="12"/>
      <c r="T174" s="12"/>
      <c r="U174" s="14" t="str">
        <f>IFERROR(VLOOKUP(T174,'[2]Tablas-Gala'!$AG$4:$AH$113,2,FALSE)," ")</f>
        <v xml:space="preserve"> </v>
      </c>
      <c r="V174" s="15" t="str">
        <f t="shared" si="11"/>
        <v xml:space="preserve"> - </v>
      </c>
      <c r="W174" s="16"/>
      <c r="X174" s="6"/>
      <c r="Y174" s="5" t="str">
        <f>IFERROR(VLOOKUP(X174,'[2]Tablas-Gala'!$V$4:$W$15,2,FALSE)," ")</f>
        <v xml:space="preserve"> </v>
      </c>
      <c r="Z174" s="6"/>
      <c r="AA174" s="5" t="str">
        <f>IFERROR(VLOOKUP(Z174,'[2]Tablas-Gala'!$Z$4:$AA$21,2,FALSE)," ")</f>
        <v xml:space="preserve"> </v>
      </c>
      <c r="AB174" s="6"/>
      <c r="AC174" s="11"/>
      <c r="AD174" s="19"/>
      <c r="AE174" s="22" t="str">
        <f t="shared" si="10"/>
        <v>-</v>
      </c>
      <c r="AF174" s="16"/>
    </row>
    <row r="175" spans="1:32" ht="29" x14ac:dyDescent="0.35">
      <c r="A175" s="5" t="s">
        <v>521</v>
      </c>
      <c r="B175" s="5" t="s">
        <v>522</v>
      </c>
      <c r="C175" s="6" t="s">
        <v>48</v>
      </c>
      <c r="D175" s="6" t="s">
        <v>49</v>
      </c>
      <c r="E175" s="7" t="s">
        <v>50</v>
      </c>
      <c r="F175" s="18">
        <v>1</v>
      </c>
      <c r="G175" s="7" t="s">
        <v>37</v>
      </c>
      <c r="H175" s="18" t="s">
        <v>81</v>
      </c>
      <c r="I175" s="6" t="s">
        <v>39</v>
      </c>
      <c r="J175" s="23">
        <v>240</v>
      </c>
      <c r="K175" s="8">
        <v>21</v>
      </c>
      <c r="L175" s="9">
        <f t="shared" si="9"/>
        <v>290.39999999999998</v>
      </c>
      <c r="M175" s="10">
        <v>46086</v>
      </c>
      <c r="N175" s="24" t="s">
        <v>108</v>
      </c>
      <c r="O175" s="11"/>
      <c r="P175" s="5" t="str">
        <f>IFERROR(VLOOKUP(O175,'[2]Tablas-Gala'!$V$4:$W$15,2,FALSE)," ")</f>
        <v xml:space="preserve"> </v>
      </c>
      <c r="Q175" s="6"/>
      <c r="R175" s="5" t="str">
        <f>IFERROR(VLOOKUP(Q175,'[2]Tablas-Gala'!$Z$4:$AA$21,2,FALSE)," ")</f>
        <v xml:space="preserve"> </v>
      </c>
      <c r="S175" s="12"/>
      <c r="T175" s="12"/>
      <c r="U175" s="14" t="str">
        <f>IFERROR(VLOOKUP(T175,'[2]Tablas-Gala'!$AG$4:$AH$113,2,FALSE)," ")</f>
        <v xml:space="preserve"> </v>
      </c>
      <c r="V175" s="15" t="str">
        <f t="shared" si="11"/>
        <v xml:space="preserve"> - </v>
      </c>
      <c r="W175" s="16"/>
      <c r="X175" s="6"/>
      <c r="Y175" s="5" t="str">
        <f>IFERROR(VLOOKUP(X175,'[2]Tablas-Gala'!$V$4:$W$15,2,FALSE)," ")</f>
        <v xml:space="preserve"> </v>
      </c>
      <c r="Z175" s="6"/>
      <c r="AA175" s="5" t="str">
        <f>IFERROR(VLOOKUP(Z175,'[2]Tablas-Gala'!$Z$4:$AA$21,2,FALSE)," ")</f>
        <v xml:space="preserve"> </v>
      </c>
      <c r="AB175" s="6"/>
      <c r="AC175" s="11"/>
      <c r="AD175" s="19"/>
      <c r="AE175" s="22" t="str">
        <f t="shared" si="10"/>
        <v>-</v>
      </c>
      <c r="AF175" s="16"/>
    </row>
    <row r="176" spans="1:32" ht="43.5" x14ac:dyDescent="0.35">
      <c r="A176" s="5" t="s">
        <v>523</v>
      </c>
      <c r="B176" s="5" t="s">
        <v>524</v>
      </c>
      <c r="C176" s="6" t="s">
        <v>48</v>
      </c>
      <c r="D176" s="6" t="s">
        <v>35</v>
      </c>
      <c r="E176" s="7" t="s">
        <v>36</v>
      </c>
      <c r="F176" s="18">
        <v>1</v>
      </c>
      <c r="G176" s="7" t="s">
        <v>37</v>
      </c>
      <c r="H176" s="18" t="s">
        <v>101</v>
      </c>
      <c r="I176" s="6" t="s">
        <v>39</v>
      </c>
      <c r="J176" s="23">
        <v>240</v>
      </c>
      <c r="K176" s="8">
        <v>21</v>
      </c>
      <c r="L176" s="9">
        <f t="shared" si="9"/>
        <v>290.39999999999998</v>
      </c>
      <c r="M176" s="10">
        <v>46080</v>
      </c>
      <c r="N176" s="24" t="s">
        <v>337</v>
      </c>
      <c r="O176" s="11"/>
      <c r="P176" s="5" t="str">
        <f>IFERROR(VLOOKUP(O176,'[2]Tablas-Gala'!$V$4:$W$15,2,FALSE)," ")</f>
        <v xml:space="preserve"> </v>
      </c>
      <c r="Q176" s="6"/>
      <c r="R176" s="5" t="str">
        <f>IFERROR(VLOOKUP(Q176,'[2]Tablas-Gala'!$Z$4:$AA$21,2,FALSE)," ")</f>
        <v xml:space="preserve"> </v>
      </c>
      <c r="S176" s="12"/>
      <c r="T176" s="12"/>
      <c r="U176" s="14" t="str">
        <f>IFERROR(VLOOKUP(T176,'[2]Tablas-Gala'!$AG$4:$AH$113,2,FALSE)," ")</f>
        <v xml:space="preserve"> </v>
      </c>
      <c r="V176" s="15" t="str">
        <f t="shared" si="11"/>
        <v xml:space="preserve"> - </v>
      </c>
      <c r="W176" s="16"/>
      <c r="X176" s="6"/>
      <c r="Y176" s="5" t="str">
        <f>IFERROR(VLOOKUP(X176,'[2]Tablas-Gala'!$V$4:$W$15,2,FALSE)," ")</f>
        <v xml:space="preserve"> </v>
      </c>
      <c r="Z176" s="6"/>
      <c r="AA176" s="5" t="str">
        <f>IFERROR(VLOOKUP(Z176,'[2]Tablas-Gala'!$Z$4:$AA$21,2,FALSE)," ")</f>
        <v xml:space="preserve"> </v>
      </c>
      <c r="AB176" s="6"/>
      <c r="AC176" s="11"/>
      <c r="AD176" s="19"/>
      <c r="AE176" s="22" t="str">
        <f t="shared" si="10"/>
        <v>-</v>
      </c>
      <c r="AF176" s="16"/>
    </row>
    <row r="177" spans="1:32" ht="43.5" x14ac:dyDescent="0.35">
      <c r="A177" s="5" t="s">
        <v>525</v>
      </c>
      <c r="B177" s="5" t="s">
        <v>526</v>
      </c>
      <c r="C177" s="6" t="s">
        <v>65</v>
      </c>
      <c r="D177" s="6" t="s">
        <v>35</v>
      </c>
      <c r="E177" s="7" t="s">
        <v>187</v>
      </c>
      <c r="F177" s="18">
        <v>1</v>
      </c>
      <c r="G177" s="7" t="s">
        <v>37</v>
      </c>
      <c r="H177" s="18" t="s">
        <v>101</v>
      </c>
      <c r="I177" s="6" t="s">
        <v>39</v>
      </c>
      <c r="J177" s="23">
        <v>28</v>
      </c>
      <c r="K177" s="8">
        <v>21</v>
      </c>
      <c r="L177" s="9">
        <f t="shared" si="9"/>
        <v>33.880000000000003</v>
      </c>
      <c r="M177" s="10">
        <v>46076</v>
      </c>
      <c r="N177" s="24" t="s">
        <v>108</v>
      </c>
      <c r="O177" s="11"/>
      <c r="P177" s="5" t="str">
        <f>IFERROR(VLOOKUP(O177,'[2]Tablas-Gala'!$V$4:$W$15,2,FALSE)," ")</f>
        <v xml:space="preserve"> </v>
      </c>
      <c r="Q177" s="6"/>
      <c r="R177" s="5" t="str">
        <f>IFERROR(VLOOKUP(Q177,'[2]Tablas-Gala'!$Z$4:$AA$21,2,FALSE)," ")</f>
        <v xml:space="preserve"> </v>
      </c>
      <c r="S177" s="12"/>
      <c r="T177" s="12"/>
      <c r="U177" s="14" t="str">
        <f>IFERROR(VLOOKUP(T177,'[2]Tablas-Gala'!$AG$4:$AH$113,2,FALSE)," ")</f>
        <v xml:space="preserve"> </v>
      </c>
      <c r="V177" s="15" t="str">
        <f t="shared" si="11"/>
        <v xml:space="preserve"> - </v>
      </c>
      <c r="W177" s="16"/>
      <c r="X177" s="6"/>
      <c r="Y177" s="5" t="str">
        <f>IFERROR(VLOOKUP(X177,'[2]Tablas-Gala'!$V$4:$W$15,2,FALSE)," ")</f>
        <v xml:space="preserve"> </v>
      </c>
      <c r="Z177" s="6"/>
      <c r="AA177" s="5" t="str">
        <f>IFERROR(VLOOKUP(Z177,'[2]Tablas-Gala'!$Z$4:$AA$21,2,FALSE)," ")</f>
        <v xml:space="preserve"> </v>
      </c>
      <c r="AB177" s="6"/>
      <c r="AC177" s="11"/>
      <c r="AD177" s="19"/>
      <c r="AE177" s="22" t="str">
        <f t="shared" si="10"/>
        <v>-</v>
      </c>
      <c r="AF177" s="16"/>
    </row>
    <row r="178" spans="1:32" ht="43.5" x14ac:dyDescent="0.35">
      <c r="A178" s="5" t="s">
        <v>527</v>
      </c>
      <c r="B178" s="5" t="s">
        <v>528</v>
      </c>
      <c r="C178" s="6" t="s">
        <v>65</v>
      </c>
      <c r="D178" s="6" t="s">
        <v>35</v>
      </c>
      <c r="E178" s="7" t="s">
        <v>187</v>
      </c>
      <c r="F178" s="18">
        <v>1</v>
      </c>
      <c r="G178" s="7" t="s">
        <v>37</v>
      </c>
      <c r="H178" s="18" t="s">
        <v>188</v>
      </c>
      <c r="I178" s="6" t="s">
        <v>39</v>
      </c>
      <c r="J178" s="23">
        <v>8.67</v>
      </c>
      <c r="K178" s="8">
        <v>21</v>
      </c>
      <c r="L178" s="9">
        <f t="shared" si="9"/>
        <v>10.4907</v>
      </c>
      <c r="M178" s="10">
        <v>46079</v>
      </c>
      <c r="N178" s="24" t="s">
        <v>108</v>
      </c>
      <c r="O178" s="11"/>
      <c r="P178" s="5" t="str">
        <f>IFERROR(VLOOKUP(O178,'[2]Tablas-Gala'!$V$4:$W$15,2,FALSE)," ")</f>
        <v xml:space="preserve"> </v>
      </c>
      <c r="Q178" s="6"/>
      <c r="R178" s="5" t="str">
        <f>IFERROR(VLOOKUP(Q178,'[2]Tablas-Gala'!$Z$4:$AA$21,2,FALSE)," ")</f>
        <v xml:space="preserve"> </v>
      </c>
      <c r="S178" s="12"/>
      <c r="T178" s="12"/>
      <c r="U178" s="14" t="str">
        <f>IFERROR(VLOOKUP(T178,'[2]Tablas-Gala'!$AG$4:$AH$113,2,FALSE)," ")</f>
        <v xml:space="preserve"> </v>
      </c>
      <c r="V178" s="15" t="str">
        <f t="shared" si="11"/>
        <v xml:space="preserve"> - </v>
      </c>
      <c r="W178" s="16"/>
      <c r="X178" s="6"/>
      <c r="Y178" s="5" t="str">
        <f>IFERROR(VLOOKUP(X178,'[2]Tablas-Gala'!$V$4:$W$15,2,FALSE)," ")</f>
        <v xml:space="preserve"> </v>
      </c>
      <c r="Z178" s="6"/>
      <c r="AA178" s="5" t="str">
        <f>IFERROR(VLOOKUP(Z178,'[2]Tablas-Gala'!$Z$4:$AA$21,2,FALSE)," ")</f>
        <v xml:space="preserve"> </v>
      </c>
      <c r="AB178" s="6"/>
      <c r="AC178" s="11"/>
      <c r="AD178" s="19"/>
      <c r="AE178" s="22" t="str">
        <f t="shared" si="10"/>
        <v>-</v>
      </c>
      <c r="AF178" s="16"/>
    </row>
    <row r="179" spans="1:32" ht="43.5" x14ac:dyDescent="0.35">
      <c r="A179" s="5" t="s">
        <v>529</v>
      </c>
      <c r="B179" s="5" t="s">
        <v>530</v>
      </c>
      <c r="C179" s="6" t="s">
        <v>65</v>
      </c>
      <c r="D179" s="6" t="s">
        <v>35</v>
      </c>
      <c r="E179" s="7" t="s">
        <v>36</v>
      </c>
      <c r="F179" s="18">
        <v>15</v>
      </c>
      <c r="G179" s="7" t="s">
        <v>37</v>
      </c>
      <c r="H179" s="18" t="s">
        <v>531</v>
      </c>
      <c r="I179" s="6" t="s">
        <v>39</v>
      </c>
      <c r="J179" s="23">
        <v>2691.4</v>
      </c>
      <c r="K179" s="8">
        <v>21</v>
      </c>
      <c r="L179" s="9">
        <f t="shared" si="9"/>
        <v>3256.5940000000001</v>
      </c>
      <c r="M179" s="10">
        <v>46079</v>
      </c>
      <c r="N179" s="24" t="s">
        <v>108</v>
      </c>
      <c r="O179" s="11"/>
      <c r="P179" s="5" t="str">
        <f>IFERROR(VLOOKUP(O179,'[2]Tablas-Gala'!$V$4:$W$15,2,FALSE)," ")</f>
        <v xml:space="preserve"> </v>
      </c>
      <c r="Q179" s="6"/>
      <c r="R179" s="5" t="str">
        <f>IFERROR(VLOOKUP(Q179,'[2]Tablas-Gala'!$Z$4:$AA$21,2,FALSE)," ")</f>
        <v xml:space="preserve"> </v>
      </c>
      <c r="S179" s="12"/>
      <c r="T179" s="12"/>
      <c r="U179" s="14" t="str">
        <f>IFERROR(VLOOKUP(T179,'[2]Tablas-Gala'!$AG$4:$AH$113,2,FALSE)," ")</f>
        <v xml:space="preserve"> </v>
      </c>
      <c r="V179" s="15" t="str">
        <f t="shared" si="11"/>
        <v xml:space="preserve"> - </v>
      </c>
      <c r="W179" s="16"/>
      <c r="X179" s="6"/>
      <c r="Y179" s="5" t="str">
        <f>IFERROR(VLOOKUP(X179,'[2]Tablas-Gala'!$V$4:$W$15,2,FALSE)," ")</f>
        <v xml:space="preserve"> </v>
      </c>
      <c r="Z179" s="6"/>
      <c r="AA179" s="5" t="str">
        <f>IFERROR(VLOOKUP(Z179,'[2]Tablas-Gala'!$Z$4:$AA$21,2,FALSE)," ")</f>
        <v xml:space="preserve"> </v>
      </c>
      <c r="AB179" s="6"/>
      <c r="AC179" s="11"/>
      <c r="AD179" s="19"/>
      <c r="AE179" s="22" t="str">
        <f t="shared" si="10"/>
        <v>-</v>
      </c>
      <c r="AF179" s="16"/>
    </row>
    <row r="180" spans="1:32" ht="43.5" x14ac:dyDescent="0.35">
      <c r="A180" s="5" t="s">
        <v>532</v>
      </c>
      <c r="B180" s="5" t="s">
        <v>533</v>
      </c>
      <c r="C180" s="6" t="s">
        <v>48</v>
      </c>
      <c r="D180" s="6" t="s">
        <v>35</v>
      </c>
      <c r="E180" s="7" t="s">
        <v>36</v>
      </c>
      <c r="F180" s="18">
        <v>8</v>
      </c>
      <c r="G180" s="7" t="s">
        <v>37</v>
      </c>
      <c r="H180" s="18" t="s">
        <v>534</v>
      </c>
      <c r="I180" s="6" t="s">
        <v>39</v>
      </c>
      <c r="J180" s="23">
        <v>1500</v>
      </c>
      <c r="K180" s="8">
        <v>0</v>
      </c>
      <c r="L180" s="9">
        <f t="shared" si="9"/>
        <v>1500</v>
      </c>
      <c r="M180" s="10">
        <v>46097</v>
      </c>
      <c r="N180" s="24" t="s">
        <v>108</v>
      </c>
      <c r="O180" s="11"/>
      <c r="P180" s="5" t="str">
        <f>IFERROR(VLOOKUP(O180,'[2]Tablas-Gala'!$V$4:$W$15,2,FALSE)," ")</f>
        <v xml:space="preserve"> </v>
      </c>
      <c r="Q180" s="6"/>
      <c r="R180" s="5" t="str">
        <f>IFERROR(VLOOKUP(Q180,'[2]Tablas-Gala'!$Z$4:$AA$21,2,FALSE)," ")</f>
        <v xml:space="preserve"> </v>
      </c>
      <c r="S180" s="12"/>
      <c r="T180" s="12"/>
      <c r="U180" s="14" t="str">
        <f>IFERROR(VLOOKUP(T180,'[2]Tablas-Gala'!$AG$4:$AH$113,2,FALSE)," ")</f>
        <v xml:space="preserve"> </v>
      </c>
      <c r="V180" s="15" t="str">
        <f t="shared" si="11"/>
        <v xml:space="preserve"> - </v>
      </c>
      <c r="W180" s="16"/>
      <c r="X180" s="6"/>
      <c r="Y180" s="5" t="str">
        <f>IFERROR(VLOOKUP(X180,'[2]Tablas-Gala'!$V$4:$W$15,2,FALSE)," ")</f>
        <v xml:space="preserve"> </v>
      </c>
      <c r="Z180" s="6"/>
      <c r="AA180" s="5" t="str">
        <f>IFERROR(VLOOKUP(Z180,'[2]Tablas-Gala'!$Z$4:$AA$21,2,FALSE)," ")</f>
        <v xml:space="preserve"> </v>
      </c>
      <c r="AB180" s="6"/>
      <c r="AC180" s="11"/>
      <c r="AD180" s="19"/>
      <c r="AE180" s="22" t="str">
        <f t="shared" si="10"/>
        <v>-</v>
      </c>
      <c r="AF180" s="16"/>
    </row>
    <row r="181" spans="1:32" ht="43.5" x14ac:dyDescent="0.35">
      <c r="A181" s="5" t="s">
        <v>535</v>
      </c>
      <c r="B181" s="5" t="s">
        <v>536</v>
      </c>
      <c r="C181" s="6" t="s">
        <v>65</v>
      </c>
      <c r="D181" s="6" t="s">
        <v>49</v>
      </c>
      <c r="E181" s="7" t="s">
        <v>50</v>
      </c>
      <c r="F181" s="18">
        <v>1</v>
      </c>
      <c r="G181" s="7" t="s">
        <v>37</v>
      </c>
      <c r="H181" s="18" t="s">
        <v>248</v>
      </c>
      <c r="I181" s="6" t="s">
        <v>39</v>
      </c>
      <c r="J181" s="23">
        <v>200</v>
      </c>
      <c r="K181" s="8">
        <v>21</v>
      </c>
      <c r="L181" s="9">
        <f t="shared" si="9"/>
        <v>242</v>
      </c>
      <c r="M181" s="10">
        <v>46079</v>
      </c>
      <c r="N181" s="24" t="s">
        <v>108</v>
      </c>
      <c r="O181" s="11"/>
      <c r="P181" s="5" t="str">
        <f>IFERROR(VLOOKUP(O181,'[2]Tablas-Gala'!$V$4:$W$15,2,FALSE)," ")</f>
        <v xml:space="preserve"> </v>
      </c>
      <c r="Q181" s="6"/>
      <c r="R181" s="5" t="str">
        <f>IFERROR(VLOOKUP(Q181,'[2]Tablas-Gala'!$Z$4:$AA$21,2,FALSE)," ")</f>
        <v xml:space="preserve"> </v>
      </c>
      <c r="S181" s="12"/>
      <c r="T181" s="12"/>
      <c r="U181" s="14" t="str">
        <f>IFERROR(VLOOKUP(T181,'[2]Tablas-Gala'!$AG$4:$AH$113,2,FALSE)," ")</f>
        <v xml:space="preserve"> </v>
      </c>
      <c r="V181" s="15" t="str">
        <f t="shared" si="11"/>
        <v xml:space="preserve"> - </v>
      </c>
      <c r="W181" s="16"/>
      <c r="X181" s="6"/>
      <c r="Y181" s="5" t="str">
        <f>IFERROR(VLOOKUP(X181,'[2]Tablas-Gala'!$V$4:$W$15,2,FALSE)," ")</f>
        <v xml:space="preserve"> </v>
      </c>
      <c r="Z181" s="6"/>
      <c r="AA181" s="5" t="str">
        <f>IFERROR(VLOOKUP(Z181,'[2]Tablas-Gala'!$Z$4:$AA$21,2,FALSE)," ")</f>
        <v xml:space="preserve"> </v>
      </c>
      <c r="AB181" s="6"/>
      <c r="AC181" s="11"/>
      <c r="AD181" s="19"/>
      <c r="AE181" s="22" t="str">
        <f t="shared" si="10"/>
        <v>-</v>
      </c>
      <c r="AF181" s="16"/>
    </row>
    <row r="182" spans="1:32" ht="43.5" x14ac:dyDescent="0.35">
      <c r="A182" s="5" t="s">
        <v>537</v>
      </c>
      <c r="B182" s="5" t="s">
        <v>538</v>
      </c>
      <c r="C182" s="6" t="s">
        <v>48</v>
      </c>
      <c r="D182" s="6" t="s">
        <v>49</v>
      </c>
      <c r="E182" s="7" t="s">
        <v>50</v>
      </c>
      <c r="F182" s="18">
        <v>1</v>
      </c>
      <c r="G182" s="7" t="s">
        <v>37</v>
      </c>
      <c r="H182" s="18" t="s">
        <v>539</v>
      </c>
      <c r="I182" s="6" t="s">
        <v>39</v>
      </c>
      <c r="J182" s="23">
        <v>1080</v>
      </c>
      <c r="K182" s="8">
        <v>21</v>
      </c>
      <c r="L182" s="9">
        <f t="shared" si="9"/>
        <v>1306.8</v>
      </c>
      <c r="M182" s="10">
        <v>46080</v>
      </c>
      <c r="N182" s="24" t="s">
        <v>108</v>
      </c>
      <c r="O182" s="11"/>
      <c r="P182" s="5" t="str">
        <f>IFERROR(VLOOKUP(O182,'[2]Tablas-Gala'!$V$4:$W$15,2,FALSE)," ")</f>
        <v xml:space="preserve"> </v>
      </c>
      <c r="Q182" s="6"/>
      <c r="R182" s="5" t="str">
        <f>IFERROR(VLOOKUP(Q182,'[2]Tablas-Gala'!$Z$4:$AA$21,2,FALSE)," ")</f>
        <v xml:space="preserve"> </v>
      </c>
      <c r="S182" s="12"/>
      <c r="T182" s="12"/>
      <c r="U182" s="14" t="str">
        <f>IFERROR(VLOOKUP(T182,'[2]Tablas-Gala'!$AG$4:$AH$113,2,FALSE)," ")</f>
        <v xml:space="preserve"> </v>
      </c>
      <c r="V182" s="15" t="str">
        <f t="shared" si="11"/>
        <v xml:space="preserve"> - </v>
      </c>
      <c r="W182" s="16"/>
      <c r="X182" s="6"/>
      <c r="Y182" s="5" t="str">
        <f>IFERROR(VLOOKUP(X182,'[2]Tablas-Gala'!$V$4:$W$15,2,FALSE)," ")</f>
        <v xml:space="preserve"> </v>
      </c>
      <c r="Z182" s="6"/>
      <c r="AA182" s="5" t="str">
        <f>IFERROR(VLOOKUP(Z182,'[2]Tablas-Gala'!$Z$4:$AA$21,2,FALSE)," ")</f>
        <v xml:space="preserve"> </v>
      </c>
      <c r="AB182" s="6"/>
      <c r="AC182" s="11"/>
      <c r="AD182" s="19"/>
      <c r="AE182" s="22" t="str">
        <f t="shared" si="10"/>
        <v>-</v>
      </c>
      <c r="AF182" s="16"/>
    </row>
    <row r="183" spans="1:32" ht="72.5" x14ac:dyDescent="0.35">
      <c r="A183" s="5" t="s">
        <v>540</v>
      </c>
      <c r="B183" s="5" t="s">
        <v>541</v>
      </c>
      <c r="C183" s="6" t="s">
        <v>48</v>
      </c>
      <c r="D183" s="6" t="s">
        <v>35</v>
      </c>
      <c r="E183" s="7" t="s">
        <v>187</v>
      </c>
      <c r="F183" s="18">
        <v>2</v>
      </c>
      <c r="G183" s="7" t="s">
        <v>37</v>
      </c>
      <c r="H183" s="18" t="s">
        <v>542</v>
      </c>
      <c r="I183" s="6" t="s">
        <v>39</v>
      </c>
      <c r="J183" s="23">
        <v>750</v>
      </c>
      <c r="K183" s="8">
        <v>10</v>
      </c>
      <c r="L183" s="9">
        <f t="shared" si="9"/>
        <v>825</v>
      </c>
      <c r="M183" s="10">
        <v>46099</v>
      </c>
      <c r="N183" s="24" t="s">
        <v>40</v>
      </c>
      <c r="O183" s="11"/>
      <c r="P183" s="5" t="str">
        <f>IFERROR(VLOOKUP(O183,'[2]Tablas-Gala'!$V$4:$W$15,2,FALSE)," ")</f>
        <v xml:space="preserve"> </v>
      </c>
      <c r="Q183" s="6"/>
      <c r="R183" s="5" t="str">
        <f>IFERROR(VLOOKUP(Q183,'[2]Tablas-Gala'!$Z$4:$AA$21,2,FALSE)," ")</f>
        <v xml:space="preserve"> </v>
      </c>
      <c r="S183" s="12"/>
      <c r="T183" s="12"/>
      <c r="U183" s="14" t="str">
        <f>IFERROR(VLOOKUP(T183,'[2]Tablas-Gala'!$AG$4:$AH$113,2,FALSE)," ")</f>
        <v xml:space="preserve"> </v>
      </c>
      <c r="V183" s="15" t="str">
        <f t="shared" si="11"/>
        <v xml:space="preserve"> - </v>
      </c>
      <c r="W183" s="16"/>
      <c r="X183" s="6"/>
      <c r="Y183" s="5" t="str">
        <f>IFERROR(VLOOKUP(X183,'[2]Tablas-Gala'!$V$4:$W$15,2,FALSE)," ")</f>
        <v xml:space="preserve"> </v>
      </c>
      <c r="Z183" s="6"/>
      <c r="AA183" s="5" t="str">
        <f>IFERROR(VLOOKUP(Z183,'[2]Tablas-Gala'!$Z$4:$AA$21,2,FALSE)," ")</f>
        <v xml:space="preserve"> </v>
      </c>
      <c r="AB183" s="6"/>
      <c r="AC183" s="11"/>
      <c r="AD183" s="19"/>
      <c r="AE183" s="22" t="str">
        <f t="shared" si="10"/>
        <v>-</v>
      </c>
      <c r="AF183" s="16"/>
    </row>
    <row r="184" spans="1:32" ht="58" x14ac:dyDescent="0.35">
      <c r="A184" s="5" t="s">
        <v>543</v>
      </c>
      <c r="B184" s="5" t="s">
        <v>544</v>
      </c>
      <c r="C184" s="6" t="s">
        <v>48</v>
      </c>
      <c r="D184" s="6" t="s">
        <v>49</v>
      </c>
      <c r="E184" s="7" t="s">
        <v>50</v>
      </c>
      <c r="F184" s="18">
        <v>1</v>
      </c>
      <c r="G184" s="7" t="s">
        <v>37</v>
      </c>
      <c r="H184" s="18" t="s">
        <v>545</v>
      </c>
      <c r="I184" s="6" t="s">
        <v>39</v>
      </c>
      <c r="J184" s="23">
        <v>118</v>
      </c>
      <c r="K184" s="8">
        <v>21</v>
      </c>
      <c r="L184" s="9">
        <f t="shared" si="9"/>
        <v>142.78</v>
      </c>
      <c r="M184" s="10">
        <v>46099</v>
      </c>
      <c r="N184" s="24" t="s">
        <v>108</v>
      </c>
      <c r="O184" s="11"/>
      <c r="P184" s="5" t="str">
        <f>IFERROR(VLOOKUP(O184,'[2]Tablas-Gala'!$V$4:$W$15,2,FALSE)," ")</f>
        <v xml:space="preserve"> </v>
      </c>
      <c r="Q184" s="6"/>
      <c r="R184" s="5" t="str">
        <f>IFERROR(VLOOKUP(Q184,'[2]Tablas-Gala'!$Z$4:$AA$21,2,FALSE)," ")</f>
        <v xml:space="preserve"> </v>
      </c>
      <c r="S184" s="12"/>
      <c r="T184" s="12"/>
      <c r="U184" s="14" t="str">
        <f>IFERROR(VLOOKUP(T184,'[2]Tablas-Gala'!$AG$4:$AH$113,2,FALSE)," ")</f>
        <v xml:space="preserve"> </v>
      </c>
      <c r="V184" s="15" t="str">
        <f t="shared" si="11"/>
        <v xml:space="preserve"> - </v>
      </c>
      <c r="W184" s="16"/>
      <c r="X184" s="6"/>
      <c r="Y184" s="5" t="str">
        <f>IFERROR(VLOOKUP(X184,'[2]Tablas-Gala'!$V$4:$W$15,2,FALSE)," ")</f>
        <v xml:space="preserve"> </v>
      </c>
      <c r="Z184" s="6"/>
      <c r="AA184" s="5" t="str">
        <f>IFERROR(VLOOKUP(Z184,'[2]Tablas-Gala'!$Z$4:$AA$21,2,FALSE)," ")</f>
        <v xml:space="preserve"> </v>
      </c>
      <c r="AB184" s="6"/>
      <c r="AC184" s="11"/>
      <c r="AD184" s="19"/>
      <c r="AE184" s="22" t="str">
        <f t="shared" si="10"/>
        <v>-</v>
      </c>
      <c r="AF184" s="16"/>
    </row>
    <row r="185" spans="1:32" ht="58" x14ac:dyDescent="0.35">
      <c r="A185" s="5" t="s">
        <v>546</v>
      </c>
      <c r="B185" s="5" t="s">
        <v>547</v>
      </c>
      <c r="C185" s="6" t="s">
        <v>48</v>
      </c>
      <c r="D185" s="6" t="s">
        <v>49</v>
      </c>
      <c r="E185" s="7" t="s">
        <v>50</v>
      </c>
      <c r="F185" s="18">
        <v>1</v>
      </c>
      <c r="G185" s="7" t="s">
        <v>37</v>
      </c>
      <c r="H185" s="18" t="s">
        <v>548</v>
      </c>
      <c r="I185" s="6" t="s">
        <v>39</v>
      </c>
      <c r="J185" s="23">
        <v>240</v>
      </c>
      <c r="K185" s="8">
        <v>10</v>
      </c>
      <c r="L185" s="9">
        <f t="shared" si="9"/>
        <v>264</v>
      </c>
      <c r="M185" s="10">
        <v>46099</v>
      </c>
      <c r="N185" s="24" t="s">
        <v>108</v>
      </c>
      <c r="O185" s="11"/>
      <c r="P185" s="5" t="str">
        <f>IFERROR(VLOOKUP(O185,'[2]Tablas-Gala'!$V$4:$W$15,2,FALSE)," ")</f>
        <v xml:space="preserve"> </v>
      </c>
      <c r="Q185" s="6"/>
      <c r="R185" s="5" t="str">
        <f>IFERROR(VLOOKUP(Q185,'[2]Tablas-Gala'!$Z$4:$AA$21,2,FALSE)," ")</f>
        <v xml:space="preserve"> </v>
      </c>
      <c r="S185" s="12"/>
      <c r="T185" s="12"/>
      <c r="U185" s="14" t="str">
        <f>IFERROR(VLOOKUP(T185,'[2]Tablas-Gala'!$AG$4:$AH$113,2,FALSE)," ")</f>
        <v xml:space="preserve"> </v>
      </c>
      <c r="V185" s="15" t="str">
        <f t="shared" si="11"/>
        <v xml:space="preserve"> - </v>
      </c>
      <c r="W185" s="16"/>
      <c r="X185" s="6"/>
      <c r="Y185" s="5" t="str">
        <f>IFERROR(VLOOKUP(X185,'[2]Tablas-Gala'!$V$4:$W$15,2,FALSE)," ")</f>
        <v xml:space="preserve"> </v>
      </c>
      <c r="Z185" s="6"/>
      <c r="AA185" s="5" t="str">
        <f>IFERROR(VLOOKUP(Z185,'[2]Tablas-Gala'!$Z$4:$AA$21,2,FALSE)," ")</f>
        <v xml:space="preserve"> </v>
      </c>
      <c r="AB185" s="6"/>
      <c r="AC185" s="11"/>
      <c r="AD185" s="19"/>
      <c r="AE185" s="22" t="str">
        <f t="shared" si="10"/>
        <v>-</v>
      </c>
      <c r="AF185" s="16"/>
    </row>
    <row r="186" spans="1:32" ht="43.5" x14ac:dyDescent="0.35">
      <c r="A186" s="5" t="s">
        <v>549</v>
      </c>
      <c r="B186" s="5" t="s">
        <v>550</v>
      </c>
      <c r="C186" s="6" t="s">
        <v>65</v>
      </c>
      <c r="D186" s="6" t="s">
        <v>35</v>
      </c>
      <c r="E186" s="7" t="s">
        <v>36</v>
      </c>
      <c r="F186" s="18">
        <v>1</v>
      </c>
      <c r="G186" s="7" t="s">
        <v>37</v>
      </c>
      <c r="H186" s="18" t="s">
        <v>551</v>
      </c>
      <c r="I186" s="6" t="s">
        <v>39</v>
      </c>
      <c r="J186" s="23">
        <v>247.93</v>
      </c>
      <c r="K186" s="8">
        <v>21</v>
      </c>
      <c r="L186" s="9">
        <f t="shared" si="9"/>
        <v>299.99529999999999</v>
      </c>
      <c r="M186" s="10">
        <v>46099</v>
      </c>
      <c r="N186" s="24" t="s">
        <v>108</v>
      </c>
      <c r="O186" s="11"/>
      <c r="P186" s="5" t="str">
        <f>IFERROR(VLOOKUP(O186,'[2]Tablas-Gala'!$V$4:$W$15,2,FALSE)," ")</f>
        <v xml:space="preserve"> </v>
      </c>
      <c r="Q186" s="6"/>
      <c r="R186" s="5" t="str">
        <f>IFERROR(VLOOKUP(Q186,'[2]Tablas-Gala'!$Z$4:$AA$21,2,FALSE)," ")</f>
        <v xml:space="preserve"> </v>
      </c>
      <c r="S186" s="12"/>
      <c r="T186" s="12"/>
      <c r="U186" s="14" t="str">
        <f>IFERROR(VLOOKUP(T186,'[2]Tablas-Gala'!$AG$4:$AH$113,2,FALSE)," ")</f>
        <v xml:space="preserve"> </v>
      </c>
      <c r="V186" s="15" t="str">
        <f t="shared" si="11"/>
        <v xml:space="preserve"> - </v>
      </c>
      <c r="W186" s="16"/>
      <c r="X186" s="6"/>
      <c r="Y186" s="5" t="str">
        <f>IFERROR(VLOOKUP(X186,'[2]Tablas-Gala'!$V$4:$W$15,2,FALSE)," ")</f>
        <v xml:space="preserve"> </v>
      </c>
      <c r="Z186" s="6"/>
      <c r="AA186" s="5" t="str">
        <f>IFERROR(VLOOKUP(Z186,'[2]Tablas-Gala'!$Z$4:$AA$21,2,FALSE)," ")</f>
        <v xml:space="preserve"> </v>
      </c>
      <c r="AB186" s="6"/>
      <c r="AC186" s="11"/>
      <c r="AD186" s="19"/>
      <c r="AE186" s="22" t="str">
        <f t="shared" si="10"/>
        <v>-</v>
      </c>
      <c r="AF186" s="16"/>
    </row>
    <row r="187" spans="1:32" ht="87" x14ac:dyDescent="0.35">
      <c r="A187" s="5" t="s">
        <v>552</v>
      </c>
      <c r="B187" s="5" t="s">
        <v>553</v>
      </c>
      <c r="C187" s="6" t="s">
        <v>48</v>
      </c>
      <c r="D187" s="6" t="s">
        <v>35</v>
      </c>
      <c r="E187" s="7" t="s">
        <v>36</v>
      </c>
      <c r="F187" s="18">
        <v>7</v>
      </c>
      <c r="G187" s="7" t="s">
        <v>37</v>
      </c>
      <c r="H187" s="18" t="s">
        <v>554</v>
      </c>
      <c r="I187" s="6" t="s">
        <v>39</v>
      </c>
      <c r="J187" s="23">
        <v>5692.6</v>
      </c>
      <c r="K187" s="8">
        <v>21</v>
      </c>
      <c r="L187" s="9">
        <f t="shared" si="9"/>
        <v>6888.0460000000003</v>
      </c>
      <c r="M187" s="10">
        <v>46034</v>
      </c>
      <c r="N187" s="24" t="s">
        <v>40</v>
      </c>
      <c r="O187" s="11"/>
      <c r="P187" s="5" t="str">
        <f>IFERROR(VLOOKUP(O187,'[2]Tablas-Gala'!$V$4:$W$15,2,FALSE)," ")</f>
        <v xml:space="preserve"> </v>
      </c>
      <c r="Q187" s="6"/>
      <c r="R187" s="5" t="str">
        <f>IFERROR(VLOOKUP(Q187,'[2]Tablas-Gala'!$Z$4:$AA$21,2,FALSE)," ")</f>
        <v xml:space="preserve"> </v>
      </c>
      <c r="S187" s="12"/>
      <c r="T187" s="12"/>
      <c r="U187" s="14" t="str">
        <f>IFERROR(VLOOKUP(T187,'[2]Tablas-Gala'!$AG$4:$AH$113,2,FALSE)," ")</f>
        <v xml:space="preserve"> </v>
      </c>
      <c r="V187" s="15" t="str">
        <f t="shared" si="11"/>
        <v xml:space="preserve"> - </v>
      </c>
      <c r="W187" s="16"/>
      <c r="X187" s="6"/>
      <c r="Y187" s="5" t="str">
        <f>IFERROR(VLOOKUP(X187,'[2]Tablas-Gala'!$V$4:$W$15,2,FALSE)," ")</f>
        <v xml:space="preserve"> </v>
      </c>
      <c r="Z187" s="6"/>
      <c r="AA187" s="5" t="str">
        <f>IFERROR(VLOOKUP(Z187,'[2]Tablas-Gala'!$Z$4:$AA$21,2,FALSE)," ")</f>
        <v xml:space="preserve"> </v>
      </c>
      <c r="AB187" s="6"/>
      <c r="AC187" s="11"/>
      <c r="AD187" s="19"/>
      <c r="AE187" s="22" t="str">
        <f t="shared" si="10"/>
        <v>-</v>
      </c>
      <c r="AF187" s="16"/>
    </row>
    <row r="188" spans="1:32" ht="58" x14ac:dyDescent="0.35">
      <c r="A188" s="5" t="s">
        <v>555</v>
      </c>
      <c r="B188" s="5" t="s">
        <v>556</v>
      </c>
      <c r="C188" s="6" t="s">
        <v>48</v>
      </c>
      <c r="D188" s="6" t="s">
        <v>49</v>
      </c>
      <c r="E188" s="7" t="s">
        <v>50</v>
      </c>
      <c r="F188" s="18">
        <v>1</v>
      </c>
      <c r="G188" s="7" t="s">
        <v>37</v>
      </c>
      <c r="H188" s="18" t="s">
        <v>349</v>
      </c>
      <c r="I188" s="6" t="s">
        <v>39</v>
      </c>
      <c r="J188" s="23">
        <v>480</v>
      </c>
      <c r="K188" s="8">
        <v>21</v>
      </c>
      <c r="L188" s="9">
        <f t="shared" si="9"/>
        <v>580.79999999999995</v>
      </c>
      <c r="M188" s="10">
        <v>46099</v>
      </c>
      <c r="N188" s="24" t="s">
        <v>108</v>
      </c>
      <c r="O188" s="11"/>
      <c r="P188" s="5" t="str">
        <f>IFERROR(VLOOKUP(O188,'[2]Tablas-Gala'!$V$4:$W$15,2,FALSE)," ")</f>
        <v xml:space="preserve"> </v>
      </c>
      <c r="Q188" s="6"/>
      <c r="R188" s="5" t="str">
        <f>IFERROR(VLOOKUP(Q188,'[2]Tablas-Gala'!$Z$4:$AA$21,2,FALSE)," ")</f>
        <v xml:space="preserve"> </v>
      </c>
      <c r="S188" s="12"/>
      <c r="T188" s="12"/>
      <c r="U188" s="14" t="str">
        <f>IFERROR(VLOOKUP(T188,'[2]Tablas-Gala'!$AG$4:$AH$113,2,FALSE)," ")</f>
        <v xml:space="preserve"> </v>
      </c>
      <c r="V188" s="15" t="str">
        <f t="shared" si="11"/>
        <v xml:space="preserve"> - </v>
      </c>
      <c r="W188" s="16"/>
      <c r="X188" s="6"/>
      <c r="Y188" s="5" t="str">
        <f>IFERROR(VLOOKUP(X188,'[2]Tablas-Gala'!$V$4:$W$15,2,FALSE)," ")</f>
        <v xml:space="preserve"> </v>
      </c>
      <c r="Z188" s="6"/>
      <c r="AA188" s="5" t="str">
        <f>IFERROR(VLOOKUP(Z188,'[2]Tablas-Gala'!$Z$4:$AA$21,2,FALSE)," ")</f>
        <v xml:space="preserve"> </v>
      </c>
      <c r="AB188" s="6"/>
      <c r="AC188" s="11"/>
      <c r="AD188" s="19"/>
      <c r="AE188" s="22" t="str">
        <f t="shared" si="10"/>
        <v>-</v>
      </c>
      <c r="AF188" s="16"/>
    </row>
    <row r="189" spans="1:32" ht="43.5" x14ac:dyDescent="0.35">
      <c r="A189" s="5" t="s">
        <v>557</v>
      </c>
      <c r="B189" s="5" t="s">
        <v>558</v>
      </c>
      <c r="C189" s="6" t="s">
        <v>65</v>
      </c>
      <c r="D189" s="6" t="s">
        <v>49</v>
      </c>
      <c r="E189" s="7" t="s">
        <v>50</v>
      </c>
      <c r="F189" s="18">
        <v>5</v>
      </c>
      <c r="G189" s="7" t="s">
        <v>37</v>
      </c>
      <c r="H189" s="18" t="s">
        <v>233</v>
      </c>
      <c r="I189" s="6" t="s">
        <v>39</v>
      </c>
      <c r="J189" s="23">
        <v>908.42</v>
      </c>
      <c r="K189" s="8" t="s">
        <v>52</v>
      </c>
      <c r="L189" s="9">
        <v>1078.3399999999999</v>
      </c>
      <c r="M189" s="10">
        <v>46056</v>
      </c>
      <c r="N189" s="24" t="s">
        <v>108</v>
      </c>
      <c r="O189" s="11"/>
      <c r="P189" s="5" t="str">
        <f>IFERROR(VLOOKUP(O189,'[2]Tablas-Gala'!$V$4:$W$15,2,FALSE)," ")</f>
        <v xml:space="preserve"> </v>
      </c>
      <c r="Q189" s="6"/>
      <c r="R189" s="5" t="str">
        <f>IFERROR(VLOOKUP(Q189,'[2]Tablas-Gala'!$Z$4:$AA$21,2,FALSE)," ")</f>
        <v xml:space="preserve"> </v>
      </c>
      <c r="S189" s="12"/>
      <c r="T189" s="12"/>
      <c r="U189" s="14" t="str">
        <f>IFERROR(VLOOKUP(T189,'[2]Tablas-Gala'!$AG$4:$AH$113,2,FALSE)," ")</f>
        <v xml:space="preserve"> </v>
      </c>
      <c r="V189" s="15" t="str">
        <f t="shared" si="11"/>
        <v xml:space="preserve"> - </v>
      </c>
      <c r="W189" s="16"/>
      <c r="X189" s="6"/>
      <c r="Y189" s="5" t="str">
        <f>IFERROR(VLOOKUP(X189,'[2]Tablas-Gala'!$V$4:$W$15,2,FALSE)," ")</f>
        <v xml:space="preserve"> </v>
      </c>
      <c r="Z189" s="6"/>
      <c r="AA189" s="5" t="str">
        <f>IFERROR(VLOOKUP(Z189,'[2]Tablas-Gala'!$Z$4:$AA$21,2,FALSE)," ")</f>
        <v xml:space="preserve"> </v>
      </c>
      <c r="AB189" s="6"/>
      <c r="AC189" s="11"/>
      <c r="AD189" s="19"/>
      <c r="AE189" s="22" t="str">
        <f t="shared" si="10"/>
        <v>-</v>
      </c>
      <c r="AF189" s="16"/>
    </row>
    <row r="190" spans="1:32" ht="43.5" x14ac:dyDescent="0.35">
      <c r="A190" s="5" t="s">
        <v>559</v>
      </c>
      <c r="B190" s="5" t="s">
        <v>560</v>
      </c>
      <c r="C190" s="6" t="s">
        <v>65</v>
      </c>
      <c r="D190" s="6" t="s">
        <v>35</v>
      </c>
      <c r="E190" s="7" t="s">
        <v>44</v>
      </c>
      <c r="F190" s="18">
        <v>1</v>
      </c>
      <c r="G190" s="7" t="s">
        <v>37</v>
      </c>
      <c r="H190" s="18" t="s">
        <v>561</v>
      </c>
      <c r="I190" s="6" t="s">
        <v>39</v>
      </c>
      <c r="J190" s="23">
        <v>2300</v>
      </c>
      <c r="K190" s="8">
        <v>10</v>
      </c>
      <c r="L190" s="9">
        <f t="shared" si="9"/>
        <v>2530</v>
      </c>
      <c r="M190" s="10">
        <v>46084</v>
      </c>
      <c r="N190" s="24" t="s">
        <v>108</v>
      </c>
      <c r="O190" s="11"/>
      <c r="P190" s="5" t="str">
        <f>IFERROR(VLOOKUP(O190,'[2]Tablas-Gala'!$V$4:$W$15,2,FALSE)," ")</f>
        <v xml:space="preserve"> </v>
      </c>
      <c r="Q190" s="6"/>
      <c r="R190" s="5" t="str">
        <f>IFERROR(VLOOKUP(Q190,'[2]Tablas-Gala'!$Z$4:$AA$21,2,FALSE)," ")</f>
        <v xml:space="preserve"> </v>
      </c>
      <c r="S190" s="12"/>
      <c r="T190" s="12"/>
      <c r="U190" s="14" t="str">
        <f>IFERROR(VLOOKUP(T190,'[2]Tablas-Gala'!$AG$4:$AH$113,2,FALSE)," ")</f>
        <v xml:space="preserve"> </v>
      </c>
      <c r="V190" s="15" t="str">
        <f t="shared" si="11"/>
        <v xml:space="preserve"> - </v>
      </c>
      <c r="W190" s="16"/>
      <c r="X190" s="6"/>
      <c r="Y190" s="5" t="str">
        <f>IFERROR(VLOOKUP(X190,'[2]Tablas-Gala'!$V$4:$W$15,2,FALSE)," ")</f>
        <v xml:space="preserve"> </v>
      </c>
      <c r="Z190" s="6"/>
      <c r="AA190" s="5" t="str">
        <f>IFERROR(VLOOKUP(Z190,'[2]Tablas-Gala'!$Z$4:$AA$21,2,FALSE)," ")</f>
        <v xml:space="preserve"> </v>
      </c>
      <c r="AB190" s="6"/>
      <c r="AC190" s="11"/>
      <c r="AD190" s="19"/>
      <c r="AE190" s="22" t="str">
        <f t="shared" si="10"/>
        <v>-</v>
      </c>
      <c r="AF190" s="16"/>
    </row>
    <row r="191" spans="1:32" ht="72.5" x14ac:dyDescent="0.35">
      <c r="A191" s="5" t="s">
        <v>562</v>
      </c>
      <c r="B191" s="5" t="s">
        <v>563</v>
      </c>
      <c r="C191" s="6" t="s">
        <v>65</v>
      </c>
      <c r="D191" s="6" t="s">
        <v>35</v>
      </c>
      <c r="E191" s="7" t="s">
        <v>128</v>
      </c>
      <c r="F191" s="18">
        <v>5</v>
      </c>
      <c r="G191" s="7" t="s">
        <v>37</v>
      </c>
      <c r="H191" s="18" t="s">
        <v>380</v>
      </c>
      <c r="I191" s="6" t="s">
        <v>39</v>
      </c>
      <c r="J191" s="23">
        <v>2900</v>
      </c>
      <c r="K191" s="8">
        <v>21</v>
      </c>
      <c r="L191" s="9">
        <f t="shared" si="9"/>
        <v>3509</v>
      </c>
      <c r="M191" s="10">
        <v>46072</v>
      </c>
      <c r="N191" s="24" t="s">
        <v>108</v>
      </c>
      <c r="O191" s="11"/>
      <c r="P191" s="5" t="str">
        <f>IFERROR(VLOOKUP(O191,'[2]Tablas-Gala'!$V$4:$W$15,2,FALSE)," ")</f>
        <v xml:space="preserve"> </v>
      </c>
      <c r="Q191" s="6"/>
      <c r="R191" s="5" t="str">
        <f>IFERROR(VLOOKUP(Q191,'[2]Tablas-Gala'!$Z$4:$AA$21,2,FALSE)," ")</f>
        <v xml:space="preserve"> </v>
      </c>
      <c r="S191" s="12"/>
      <c r="T191" s="12"/>
      <c r="U191" s="14" t="str">
        <f>IFERROR(VLOOKUP(T191,'[2]Tablas-Gala'!$AG$4:$AH$113,2,FALSE)," ")</f>
        <v xml:space="preserve"> </v>
      </c>
      <c r="V191" s="15" t="str">
        <f t="shared" si="11"/>
        <v xml:space="preserve"> - </v>
      </c>
      <c r="W191" s="16"/>
      <c r="X191" s="6"/>
      <c r="Y191" s="5" t="str">
        <f>IFERROR(VLOOKUP(X191,'[2]Tablas-Gala'!$V$4:$W$15,2,FALSE)," ")</f>
        <v xml:space="preserve"> </v>
      </c>
      <c r="Z191" s="6"/>
      <c r="AA191" s="5" t="str">
        <f>IFERROR(VLOOKUP(Z191,'[2]Tablas-Gala'!$Z$4:$AA$21,2,FALSE)," ")</f>
        <v xml:space="preserve"> </v>
      </c>
      <c r="AB191" s="6"/>
      <c r="AC191" s="11"/>
      <c r="AD191" s="19"/>
      <c r="AE191" s="22" t="str">
        <f t="shared" si="10"/>
        <v>-</v>
      </c>
      <c r="AF191" s="16"/>
    </row>
    <row r="192" spans="1:32" ht="43.5" x14ac:dyDescent="0.35">
      <c r="A192" s="5" t="s">
        <v>564</v>
      </c>
      <c r="B192" s="5" t="s">
        <v>565</v>
      </c>
      <c r="C192" s="6" t="s">
        <v>48</v>
      </c>
      <c r="D192" s="6" t="s">
        <v>35</v>
      </c>
      <c r="E192" s="7" t="s">
        <v>44</v>
      </c>
      <c r="F192" s="18">
        <v>1</v>
      </c>
      <c r="G192" s="7" t="s">
        <v>37</v>
      </c>
      <c r="H192" s="18" t="s">
        <v>429</v>
      </c>
      <c r="I192" s="6" t="s">
        <v>39</v>
      </c>
      <c r="J192" s="23">
        <v>103.73</v>
      </c>
      <c r="K192" s="8">
        <v>10</v>
      </c>
      <c r="L192" s="9">
        <f t="shared" si="9"/>
        <v>114.10300000000001</v>
      </c>
      <c r="M192" s="10">
        <v>46049</v>
      </c>
      <c r="N192" s="24" t="s">
        <v>108</v>
      </c>
      <c r="O192" s="11"/>
      <c r="P192" s="5" t="str">
        <f>IFERROR(VLOOKUP(O192,'[2]Tablas-Gala'!$V$4:$W$15,2,FALSE)," ")</f>
        <v xml:space="preserve"> </v>
      </c>
      <c r="Q192" s="6"/>
      <c r="R192" s="5" t="str">
        <f>IFERROR(VLOOKUP(Q192,'[2]Tablas-Gala'!$Z$4:$AA$21,2,FALSE)," ")</f>
        <v xml:space="preserve"> </v>
      </c>
      <c r="S192" s="12"/>
      <c r="T192" s="12"/>
      <c r="U192" s="14" t="str">
        <f>IFERROR(VLOOKUP(T192,'[2]Tablas-Gala'!$AG$4:$AH$113,2,FALSE)," ")</f>
        <v xml:space="preserve"> </v>
      </c>
      <c r="V192" s="15" t="str">
        <f t="shared" si="11"/>
        <v xml:space="preserve"> - </v>
      </c>
      <c r="W192" s="16"/>
      <c r="X192" s="6"/>
      <c r="Y192" s="5" t="str">
        <f>IFERROR(VLOOKUP(X192,'[2]Tablas-Gala'!$V$4:$W$15,2,FALSE)," ")</f>
        <v xml:space="preserve"> </v>
      </c>
      <c r="Z192" s="6"/>
      <c r="AA192" s="5" t="str">
        <f>IFERROR(VLOOKUP(Z192,'[2]Tablas-Gala'!$Z$4:$AA$21,2,FALSE)," ")</f>
        <v xml:space="preserve"> </v>
      </c>
      <c r="AB192" s="6"/>
      <c r="AC192" s="11"/>
      <c r="AD192" s="19"/>
      <c r="AE192" s="22" t="str">
        <f t="shared" si="10"/>
        <v>-</v>
      </c>
      <c r="AF192" s="16"/>
    </row>
    <row r="193" spans="1:32" ht="43.5" x14ac:dyDescent="0.35">
      <c r="A193" s="5" t="s">
        <v>566</v>
      </c>
      <c r="B193" s="5" t="s">
        <v>567</v>
      </c>
      <c r="C193" s="6" t="s">
        <v>65</v>
      </c>
      <c r="D193" s="6" t="s">
        <v>35</v>
      </c>
      <c r="E193" s="7" t="s">
        <v>36</v>
      </c>
      <c r="F193" s="18">
        <v>1</v>
      </c>
      <c r="G193" s="7" t="s">
        <v>112</v>
      </c>
      <c r="H193" s="18" t="s">
        <v>568</v>
      </c>
      <c r="I193" s="6" t="s">
        <v>39</v>
      </c>
      <c r="J193" s="23">
        <v>357.9</v>
      </c>
      <c r="K193" s="8">
        <v>21</v>
      </c>
      <c r="L193" s="9">
        <f t="shared" si="9"/>
        <v>433.05899999999997</v>
      </c>
      <c r="M193" s="10">
        <v>46100</v>
      </c>
      <c r="N193" s="24" t="s">
        <v>40</v>
      </c>
      <c r="O193" s="11"/>
      <c r="P193" s="5" t="str">
        <f>IFERROR(VLOOKUP(O193,'[2]Tablas-Gala'!$V$4:$W$15,2,FALSE)," ")</f>
        <v xml:space="preserve"> </v>
      </c>
      <c r="Q193" s="6"/>
      <c r="R193" s="5" t="str">
        <f>IFERROR(VLOOKUP(Q193,'[2]Tablas-Gala'!$Z$4:$AA$21,2,FALSE)," ")</f>
        <v xml:space="preserve"> </v>
      </c>
      <c r="S193" s="12"/>
      <c r="T193" s="12"/>
      <c r="U193" s="14" t="str">
        <f>IFERROR(VLOOKUP(T193,'[2]Tablas-Gala'!$AG$4:$AH$113,2,FALSE)," ")</f>
        <v xml:space="preserve"> </v>
      </c>
      <c r="V193" s="15" t="str">
        <f t="shared" si="11"/>
        <v xml:space="preserve"> - </v>
      </c>
      <c r="W193" s="16"/>
      <c r="X193" s="6"/>
      <c r="Y193" s="5" t="str">
        <f>IFERROR(VLOOKUP(X193,'[2]Tablas-Gala'!$V$4:$W$15,2,FALSE)," ")</f>
        <v xml:space="preserve"> </v>
      </c>
      <c r="Z193" s="6"/>
      <c r="AA193" s="5" t="str">
        <f>IFERROR(VLOOKUP(Z193,'[2]Tablas-Gala'!$Z$4:$AA$21,2,FALSE)," ")</f>
        <v xml:space="preserve"> </v>
      </c>
      <c r="AB193" s="6"/>
      <c r="AC193" s="11"/>
      <c r="AD193" s="19"/>
      <c r="AE193" s="22" t="str">
        <f t="shared" si="10"/>
        <v>-</v>
      </c>
      <c r="AF193" s="16"/>
    </row>
    <row r="194" spans="1:32" ht="43.5" x14ac:dyDescent="0.35">
      <c r="A194" s="5" t="s">
        <v>569</v>
      </c>
      <c r="B194" s="5" t="s">
        <v>570</v>
      </c>
      <c r="C194" s="6" t="s">
        <v>48</v>
      </c>
      <c r="D194" s="6" t="s">
        <v>35</v>
      </c>
      <c r="E194" s="7" t="s">
        <v>161</v>
      </c>
      <c r="F194" s="18">
        <v>8</v>
      </c>
      <c r="G194" s="7" t="s">
        <v>37</v>
      </c>
      <c r="H194" s="18" t="s">
        <v>571</v>
      </c>
      <c r="I194" s="6" t="s">
        <v>39</v>
      </c>
      <c r="J194" s="23">
        <v>1240</v>
      </c>
      <c r="K194" s="8">
        <v>21</v>
      </c>
      <c r="L194" s="9">
        <f t="shared" si="9"/>
        <v>1500.4</v>
      </c>
      <c r="M194" s="10">
        <v>46100</v>
      </c>
      <c r="N194" s="24" t="s">
        <v>108</v>
      </c>
      <c r="O194" s="11"/>
      <c r="P194" s="5" t="str">
        <f>IFERROR(VLOOKUP(O194,'[2]Tablas-Gala'!$V$4:$W$15,2,FALSE)," ")</f>
        <v xml:space="preserve"> </v>
      </c>
      <c r="Q194" s="6"/>
      <c r="R194" s="5" t="str">
        <f>IFERROR(VLOOKUP(Q194,'[2]Tablas-Gala'!$Z$4:$AA$21,2,FALSE)," ")</f>
        <v xml:space="preserve"> </v>
      </c>
      <c r="S194" s="12"/>
      <c r="T194" s="12"/>
      <c r="U194" s="14" t="str">
        <f>IFERROR(VLOOKUP(T194,'[2]Tablas-Gala'!$AG$4:$AH$113,2,FALSE)," ")</f>
        <v xml:space="preserve"> </v>
      </c>
      <c r="V194" s="15" t="str">
        <f t="shared" si="11"/>
        <v xml:space="preserve"> - </v>
      </c>
      <c r="W194" s="16"/>
      <c r="X194" s="6"/>
      <c r="Y194" s="5" t="str">
        <f>IFERROR(VLOOKUP(X194,'[2]Tablas-Gala'!$V$4:$W$15,2,FALSE)," ")</f>
        <v xml:space="preserve"> </v>
      </c>
      <c r="Z194" s="6"/>
      <c r="AA194" s="5" t="str">
        <f>IFERROR(VLOOKUP(Z194,'[2]Tablas-Gala'!$Z$4:$AA$21,2,FALSE)," ")</f>
        <v xml:space="preserve"> </v>
      </c>
      <c r="AB194" s="6"/>
      <c r="AC194" s="11"/>
      <c r="AD194" s="19"/>
      <c r="AE194" s="22" t="str">
        <f t="shared" si="10"/>
        <v>-</v>
      </c>
      <c r="AF194" s="16"/>
    </row>
    <row r="195" spans="1:32" ht="43.5" x14ac:dyDescent="0.35">
      <c r="A195" s="5" t="s">
        <v>572</v>
      </c>
      <c r="B195" s="5" t="s">
        <v>573</v>
      </c>
      <c r="C195" s="6" t="s">
        <v>65</v>
      </c>
      <c r="D195" s="6" t="s">
        <v>35</v>
      </c>
      <c r="E195" s="7" t="s">
        <v>187</v>
      </c>
      <c r="F195" s="18">
        <v>1</v>
      </c>
      <c r="G195" s="7" t="s">
        <v>37</v>
      </c>
      <c r="H195" s="18" t="s">
        <v>188</v>
      </c>
      <c r="I195" s="6" t="s">
        <v>39</v>
      </c>
      <c r="J195" s="23">
        <v>8.85</v>
      </c>
      <c r="K195" s="8">
        <v>21</v>
      </c>
      <c r="L195" s="9">
        <f t="shared" si="9"/>
        <v>10.708499999999999</v>
      </c>
      <c r="M195" s="10">
        <v>46094</v>
      </c>
      <c r="N195" s="24" t="s">
        <v>108</v>
      </c>
      <c r="O195" s="11"/>
      <c r="P195" s="5" t="str">
        <f>IFERROR(VLOOKUP(O195,'[2]Tablas-Gala'!$V$4:$W$15,2,FALSE)," ")</f>
        <v xml:space="preserve"> </v>
      </c>
      <c r="Q195" s="6"/>
      <c r="R195" s="5" t="str">
        <f>IFERROR(VLOOKUP(Q195,'[2]Tablas-Gala'!$Z$4:$AA$21,2,FALSE)," ")</f>
        <v xml:space="preserve"> </v>
      </c>
      <c r="S195" s="12"/>
      <c r="T195" s="12"/>
      <c r="U195" s="14" t="str">
        <f>IFERROR(VLOOKUP(T195,'[2]Tablas-Gala'!$AG$4:$AH$113,2,FALSE)," ")</f>
        <v xml:space="preserve"> </v>
      </c>
      <c r="V195" s="15" t="str">
        <f t="shared" si="11"/>
        <v xml:space="preserve"> - </v>
      </c>
      <c r="W195" s="16"/>
      <c r="X195" s="6"/>
      <c r="Y195" s="5" t="str">
        <f>IFERROR(VLOOKUP(X195,'[2]Tablas-Gala'!$V$4:$W$15,2,FALSE)," ")</f>
        <v xml:space="preserve"> </v>
      </c>
      <c r="Z195" s="6"/>
      <c r="AA195" s="5" t="str">
        <f>IFERROR(VLOOKUP(Z195,'[2]Tablas-Gala'!$Z$4:$AA$21,2,FALSE)," ")</f>
        <v xml:space="preserve"> </v>
      </c>
      <c r="AB195" s="6"/>
      <c r="AC195" s="11"/>
      <c r="AD195" s="19"/>
      <c r="AE195" s="22" t="str">
        <f t="shared" si="10"/>
        <v>-</v>
      </c>
      <c r="AF195" s="16"/>
    </row>
    <row r="196" spans="1:32" ht="72.5" x14ac:dyDescent="0.35">
      <c r="A196" s="5" t="s">
        <v>574</v>
      </c>
      <c r="B196" s="5" t="s">
        <v>575</v>
      </c>
      <c r="C196" s="6" t="s">
        <v>65</v>
      </c>
      <c r="D196" s="6" t="s">
        <v>35</v>
      </c>
      <c r="E196" s="7" t="s">
        <v>187</v>
      </c>
      <c r="F196" s="18">
        <v>1</v>
      </c>
      <c r="G196" s="7" t="s">
        <v>37</v>
      </c>
      <c r="H196" s="18" t="s">
        <v>188</v>
      </c>
      <c r="I196" s="6" t="s">
        <v>39</v>
      </c>
      <c r="J196" s="23">
        <v>109.35</v>
      </c>
      <c r="K196" s="8">
        <v>21</v>
      </c>
      <c r="L196" s="9">
        <f t="shared" si="9"/>
        <v>132.3135</v>
      </c>
      <c r="M196" s="10">
        <v>46092</v>
      </c>
      <c r="N196" s="24" t="s">
        <v>40</v>
      </c>
      <c r="O196" s="11"/>
      <c r="P196" s="5" t="str">
        <f>IFERROR(VLOOKUP(O196,'[2]Tablas-Gala'!$V$4:$W$15,2,FALSE)," ")</f>
        <v xml:space="preserve"> </v>
      </c>
      <c r="Q196" s="6"/>
      <c r="R196" s="5" t="str">
        <f>IFERROR(VLOOKUP(Q196,'[2]Tablas-Gala'!$Z$4:$AA$21,2,FALSE)," ")</f>
        <v xml:space="preserve"> </v>
      </c>
      <c r="S196" s="12"/>
      <c r="T196" s="12"/>
      <c r="U196" s="14" t="str">
        <f>IFERROR(VLOOKUP(T196,'[2]Tablas-Gala'!$AG$4:$AH$113,2,FALSE)," ")</f>
        <v xml:space="preserve"> </v>
      </c>
      <c r="V196" s="15" t="str">
        <f t="shared" si="11"/>
        <v xml:space="preserve"> - </v>
      </c>
      <c r="W196" s="16"/>
      <c r="X196" s="6"/>
      <c r="Y196" s="5" t="str">
        <f>IFERROR(VLOOKUP(X196,'[2]Tablas-Gala'!$V$4:$W$15,2,FALSE)," ")</f>
        <v xml:space="preserve"> </v>
      </c>
      <c r="Z196" s="6"/>
      <c r="AA196" s="5" t="str">
        <f>IFERROR(VLOOKUP(Z196,'[2]Tablas-Gala'!$Z$4:$AA$21,2,FALSE)," ")</f>
        <v xml:space="preserve"> </v>
      </c>
      <c r="AB196" s="6"/>
      <c r="AC196" s="11"/>
      <c r="AD196" s="19"/>
      <c r="AE196" s="22" t="str">
        <f t="shared" si="10"/>
        <v>-</v>
      </c>
      <c r="AF196" s="16"/>
    </row>
    <row r="197" spans="1:32" ht="58" x14ac:dyDescent="0.35">
      <c r="A197" s="5" t="s">
        <v>576</v>
      </c>
      <c r="B197" s="5" t="s">
        <v>577</v>
      </c>
      <c r="C197" s="6" t="s">
        <v>43</v>
      </c>
      <c r="D197" s="6" t="s">
        <v>35</v>
      </c>
      <c r="E197" s="7" t="s">
        <v>187</v>
      </c>
      <c r="F197" s="18">
        <v>1</v>
      </c>
      <c r="G197" s="7" t="s">
        <v>37</v>
      </c>
      <c r="H197" s="18" t="s">
        <v>188</v>
      </c>
      <c r="I197" s="6" t="s">
        <v>39</v>
      </c>
      <c r="J197" s="23">
        <v>169.14</v>
      </c>
      <c r="K197" s="8">
        <v>21</v>
      </c>
      <c r="L197" s="9">
        <f t="shared" si="9"/>
        <v>204.65939999999998</v>
      </c>
      <c r="M197" s="10">
        <v>46092</v>
      </c>
      <c r="N197" s="24" t="s">
        <v>40</v>
      </c>
      <c r="O197" s="11"/>
      <c r="P197" s="5" t="str">
        <f>IFERROR(VLOOKUP(O197,'[2]Tablas-Gala'!$V$4:$W$15,2,FALSE)," ")</f>
        <v xml:space="preserve"> </v>
      </c>
      <c r="Q197" s="6"/>
      <c r="R197" s="5" t="str">
        <f>IFERROR(VLOOKUP(Q197,'[2]Tablas-Gala'!$Z$4:$AA$21,2,FALSE)," ")</f>
        <v xml:space="preserve"> </v>
      </c>
      <c r="S197" s="12"/>
      <c r="T197" s="12"/>
      <c r="U197" s="14" t="str">
        <f>IFERROR(VLOOKUP(T197,'[2]Tablas-Gala'!$AG$4:$AH$113,2,FALSE)," ")</f>
        <v xml:space="preserve"> </v>
      </c>
      <c r="V197" s="15" t="str">
        <f t="shared" si="11"/>
        <v xml:space="preserve"> - </v>
      </c>
      <c r="W197" s="16"/>
      <c r="X197" s="6"/>
      <c r="Y197" s="5" t="str">
        <f>IFERROR(VLOOKUP(X197,'[2]Tablas-Gala'!$V$4:$W$15,2,FALSE)," ")</f>
        <v xml:space="preserve"> </v>
      </c>
      <c r="Z197" s="6"/>
      <c r="AA197" s="5" t="str">
        <f>IFERROR(VLOOKUP(Z197,'[2]Tablas-Gala'!$Z$4:$AA$21,2,FALSE)," ")</f>
        <v xml:space="preserve"> </v>
      </c>
      <c r="AB197" s="6"/>
      <c r="AC197" s="11"/>
      <c r="AD197" s="19"/>
      <c r="AE197" s="22" t="str">
        <f t="shared" si="10"/>
        <v>-</v>
      </c>
      <c r="AF197" s="16"/>
    </row>
    <row r="198" spans="1:32" ht="58" x14ac:dyDescent="0.35">
      <c r="A198" s="5" t="s">
        <v>578</v>
      </c>
      <c r="B198" s="5" t="s">
        <v>579</v>
      </c>
      <c r="C198" s="6" t="s">
        <v>65</v>
      </c>
      <c r="D198" s="6" t="s">
        <v>35</v>
      </c>
      <c r="E198" s="7" t="s">
        <v>187</v>
      </c>
      <c r="F198" s="18">
        <v>2</v>
      </c>
      <c r="G198" s="7" t="s">
        <v>37</v>
      </c>
      <c r="H198" s="18" t="s">
        <v>101</v>
      </c>
      <c r="I198" s="6" t="s">
        <v>39</v>
      </c>
      <c r="J198" s="23">
        <v>320</v>
      </c>
      <c r="K198" s="8">
        <v>21</v>
      </c>
      <c r="L198" s="9">
        <f t="shared" si="9"/>
        <v>387.2</v>
      </c>
      <c r="M198" s="10">
        <v>46099</v>
      </c>
      <c r="N198" s="24" t="s">
        <v>108</v>
      </c>
      <c r="O198" s="11"/>
      <c r="P198" s="5" t="str">
        <f>IFERROR(VLOOKUP(O198,'[2]Tablas-Gala'!$V$4:$W$15,2,FALSE)," ")</f>
        <v xml:space="preserve"> </v>
      </c>
      <c r="Q198" s="6"/>
      <c r="R198" s="5" t="str">
        <f>IFERROR(VLOOKUP(Q198,'[2]Tablas-Gala'!$Z$4:$AA$21,2,FALSE)," ")</f>
        <v xml:space="preserve"> </v>
      </c>
      <c r="S198" s="12"/>
      <c r="T198" s="12"/>
      <c r="U198" s="14" t="str">
        <f>IFERROR(VLOOKUP(T198,'[2]Tablas-Gala'!$AG$4:$AH$113,2,FALSE)," ")</f>
        <v xml:space="preserve"> </v>
      </c>
      <c r="V198" s="15" t="str">
        <f t="shared" si="11"/>
        <v xml:space="preserve"> - </v>
      </c>
      <c r="W198" s="16"/>
      <c r="X198" s="6"/>
      <c r="Y198" s="5" t="str">
        <f>IFERROR(VLOOKUP(X198,'[2]Tablas-Gala'!$V$4:$W$15,2,FALSE)," ")</f>
        <v xml:space="preserve"> </v>
      </c>
      <c r="Z198" s="6"/>
      <c r="AA198" s="5" t="str">
        <f>IFERROR(VLOOKUP(Z198,'[2]Tablas-Gala'!$Z$4:$AA$21,2,FALSE)," ")</f>
        <v xml:space="preserve"> </v>
      </c>
      <c r="AB198" s="6"/>
      <c r="AC198" s="11"/>
      <c r="AD198" s="19"/>
      <c r="AE198" s="22" t="str">
        <f t="shared" si="10"/>
        <v>-</v>
      </c>
      <c r="AF198" s="16"/>
    </row>
    <row r="199" spans="1:32" ht="72.5" x14ac:dyDescent="0.35">
      <c r="A199" s="5" t="s">
        <v>580</v>
      </c>
      <c r="B199" s="5" t="s">
        <v>581</v>
      </c>
      <c r="C199" s="6" t="s">
        <v>48</v>
      </c>
      <c r="D199" s="6" t="s">
        <v>35</v>
      </c>
      <c r="E199" s="7" t="s">
        <v>187</v>
      </c>
      <c r="F199" s="18">
        <v>1</v>
      </c>
      <c r="G199" s="7" t="s">
        <v>37</v>
      </c>
      <c r="H199" s="18" t="s">
        <v>101</v>
      </c>
      <c r="I199" s="6" t="s">
        <v>39</v>
      </c>
      <c r="J199" s="23">
        <v>362</v>
      </c>
      <c r="K199" s="8">
        <v>21</v>
      </c>
      <c r="L199" s="9">
        <f t="shared" si="9"/>
        <v>438.02</v>
      </c>
      <c r="M199" s="10">
        <v>46099</v>
      </c>
      <c r="N199" s="24" t="s">
        <v>108</v>
      </c>
      <c r="O199" s="11"/>
      <c r="P199" s="5" t="str">
        <f>IFERROR(VLOOKUP(O199,'[2]Tablas-Gala'!$V$4:$W$15,2,FALSE)," ")</f>
        <v xml:space="preserve"> </v>
      </c>
      <c r="Q199" s="6"/>
      <c r="R199" s="5" t="str">
        <f>IFERROR(VLOOKUP(Q199,'[2]Tablas-Gala'!$Z$4:$AA$21,2,FALSE)," ")</f>
        <v xml:space="preserve"> </v>
      </c>
      <c r="S199" s="12"/>
      <c r="T199" s="12"/>
      <c r="U199" s="14" t="str">
        <f>IFERROR(VLOOKUP(T199,'[2]Tablas-Gala'!$AG$4:$AH$113,2,FALSE)," ")</f>
        <v xml:space="preserve"> </v>
      </c>
      <c r="V199" s="15" t="str">
        <f t="shared" si="11"/>
        <v xml:space="preserve"> - </v>
      </c>
      <c r="W199" s="16"/>
      <c r="X199" s="6"/>
      <c r="Y199" s="5" t="str">
        <f>IFERROR(VLOOKUP(X199,'[2]Tablas-Gala'!$V$4:$W$15,2,FALSE)," ")</f>
        <v xml:space="preserve"> </v>
      </c>
      <c r="Z199" s="6"/>
      <c r="AA199" s="5" t="str">
        <f>IFERROR(VLOOKUP(Z199,'[2]Tablas-Gala'!$Z$4:$AA$21,2,FALSE)," ")</f>
        <v xml:space="preserve"> </v>
      </c>
      <c r="AB199" s="6"/>
      <c r="AC199" s="11"/>
      <c r="AD199" s="19"/>
      <c r="AE199" s="22" t="str">
        <f t="shared" si="10"/>
        <v>-</v>
      </c>
      <c r="AF199" s="16"/>
    </row>
    <row r="200" spans="1:32" ht="58" x14ac:dyDescent="0.35">
      <c r="A200" s="5" t="s">
        <v>582</v>
      </c>
      <c r="B200" s="5" t="s">
        <v>583</v>
      </c>
      <c r="C200" s="6" t="s">
        <v>48</v>
      </c>
      <c r="D200" s="6" t="s">
        <v>35</v>
      </c>
      <c r="E200" s="7" t="s">
        <v>187</v>
      </c>
      <c r="F200" s="18">
        <v>1</v>
      </c>
      <c r="G200" s="7" t="s">
        <v>37</v>
      </c>
      <c r="H200" s="18" t="s">
        <v>101</v>
      </c>
      <c r="I200" s="6" t="s">
        <v>39</v>
      </c>
      <c r="J200" s="23">
        <v>90</v>
      </c>
      <c r="K200" s="8">
        <v>21</v>
      </c>
      <c r="L200" s="9">
        <f t="shared" si="9"/>
        <v>108.9</v>
      </c>
      <c r="M200" s="10">
        <v>46091</v>
      </c>
      <c r="N200" s="24" t="s">
        <v>337</v>
      </c>
      <c r="O200" s="11"/>
      <c r="P200" s="5" t="str">
        <f>IFERROR(VLOOKUP(O200,'[2]Tablas-Gala'!$V$4:$W$15,2,FALSE)," ")</f>
        <v xml:space="preserve"> </v>
      </c>
      <c r="Q200" s="6"/>
      <c r="R200" s="5" t="str">
        <f>IFERROR(VLOOKUP(Q200,'[2]Tablas-Gala'!$Z$4:$AA$21,2,FALSE)," ")</f>
        <v xml:space="preserve"> </v>
      </c>
      <c r="S200" s="12"/>
      <c r="T200" s="12"/>
      <c r="U200" s="14" t="str">
        <f>IFERROR(VLOOKUP(T200,'[2]Tablas-Gala'!$AG$4:$AH$113,2,FALSE)," ")</f>
        <v xml:space="preserve"> </v>
      </c>
      <c r="V200" s="15" t="str">
        <f t="shared" si="11"/>
        <v xml:space="preserve"> - </v>
      </c>
      <c r="W200" s="16"/>
      <c r="X200" s="6"/>
      <c r="Y200" s="5" t="str">
        <f>IFERROR(VLOOKUP(X200,'[2]Tablas-Gala'!$V$4:$W$15,2,FALSE)," ")</f>
        <v xml:space="preserve"> </v>
      </c>
      <c r="Z200" s="6"/>
      <c r="AA200" s="5" t="str">
        <f>IFERROR(VLOOKUP(Z200,'[2]Tablas-Gala'!$Z$4:$AA$21,2,FALSE)," ")</f>
        <v xml:space="preserve"> </v>
      </c>
      <c r="AB200" s="6"/>
      <c r="AC200" s="11"/>
      <c r="AD200" s="19"/>
      <c r="AE200" s="22" t="str">
        <f t="shared" si="10"/>
        <v>-</v>
      </c>
      <c r="AF200" s="16"/>
    </row>
    <row r="201" spans="1:32" ht="72.5" x14ac:dyDescent="0.35">
      <c r="A201" s="5" t="s">
        <v>584</v>
      </c>
      <c r="B201" s="5" t="s">
        <v>585</v>
      </c>
      <c r="C201" s="6" t="s">
        <v>65</v>
      </c>
      <c r="D201" s="6" t="s">
        <v>35</v>
      </c>
      <c r="E201" s="7" t="s">
        <v>187</v>
      </c>
      <c r="F201" s="18">
        <v>2</v>
      </c>
      <c r="G201" s="7" t="s">
        <v>37</v>
      </c>
      <c r="H201" s="18" t="s">
        <v>101</v>
      </c>
      <c r="I201" s="6" t="s">
        <v>39</v>
      </c>
      <c r="J201" s="23">
        <v>580</v>
      </c>
      <c r="K201" s="8">
        <v>21</v>
      </c>
      <c r="L201" s="9">
        <f t="shared" si="9"/>
        <v>701.8</v>
      </c>
      <c r="M201" s="10">
        <v>46092</v>
      </c>
      <c r="N201" s="24" t="s">
        <v>108</v>
      </c>
      <c r="O201" s="11"/>
      <c r="P201" s="5" t="str">
        <f>IFERROR(VLOOKUP(O201,'[2]Tablas-Gala'!$V$4:$W$15,2,FALSE)," ")</f>
        <v xml:space="preserve"> </v>
      </c>
      <c r="Q201" s="6"/>
      <c r="R201" s="5" t="str">
        <f>IFERROR(VLOOKUP(Q201,'[2]Tablas-Gala'!$Z$4:$AA$21,2,FALSE)," ")</f>
        <v xml:space="preserve"> </v>
      </c>
      <c r="S201" s="12"/>
      <c r="T201" s="12"/>
      <c r="U201" s="14" t="str">
        <f>IFERROR(VLOOKUP(T201,'[2]Tablas-Gala'!$AG$4:$AH$113,2,FALSE)," ")</f>
        <v xml:space="preserve"> </v>
      </c>
      <c r="V201" s="15" t="str">
        <f t="shared" si="11"/>
        <v xml:space="preserve"> - </v>
      </c>
      <c r="W201" s="16"/>
      <c r="X201" s="6"/>
      <c r="Y201" s="5" t="str">
        <f>IFERROR(VLOOKUP(X201,'[2]Tablas-Gala'!$V$4:$W$15,2,FALSE)," ")</f>
        <v xml:space="preserve"> </v>
      </c>
      <c r="Z201" s="6"/>
      <c r="AA201" s="5" t="str">
        <f>IFERROR(VLOOKUP(Z201,'[2]Tablas-Gala'!$Z$4:$AA$21,2,FALSE)," ")</f>
        <v xml:space="preserve"> </v>
      </c>
      <c r="AB201" s="6"/>
      <c r="AC201" s="11"/>
      <c r="AD201" s="19"/>
      <c r="AE201" s="22" t="str">
        <f t="shared" si="10"/>
        <v>-</v>
      </c>
      <c r="AF201" s="16"/>
    </row>
    <row r="202" spans="1:32" ht="43.5" x14ac:dyDescent="0.35">
      <c r="A202" s="5" t="s">
        <v>586</v>
      </c>
      <c r="B202" s="5" t="s">
        <v>587</v>
      </c>
      <c r="C202" s="6" t="s">
        <v>65</v>
      </c>
      <c r="D202" s="6" t="s">
        <v>35</v>
      </c>
      <c r="E202" s="7" t="s">
        <v>187</v>
      </c>
      <c r="F202" s="8">
        <v>2</v>
      </c>
      <c r="G202" s="6" t="s">
        <v>37</v>
      </c>
      <c r="H202" s="6" t="s">
        <v>101</v>
      </c>
      <c r="I202" s="6" t="s">
        <v>39</v>
      </c>
      <c r="J202" s="9">
        <v>580</v>
      </c>
      <c r="K202" s="8">
        <v>21</v>
      </c>
      <c r="L202" s="9">
        <f>IF(K202="Diferentes IVAs","Informar dato",J202+(J202*K202/100))</f>
        <v>701.8</v>
      </c>
      <c r="M202" s="10">
        <v>46083</v>
      </c>
      <c r="N202" s="5" t="s">
        <v>108</v>
      </c>
      <c r="O202" s="11"/>
      <c r="P202" s="5" t="str">
        <f>IFERROR(VLOOKUP(O202,'[3]Tablas-Gala'!$V$4:$W$15,2,FALSE)," ")</f>
        <v xml:space="preserve"> </v>
      </c>
      <c r="Q202" s="6"/>
      <c r="R202" s="5" t="str">
        <f>IFERROR(VLOOKUP(Q202,'[3]Tablas-Gala'!$Z$4:$AA$21,2,FALSE)," ")</f>
        <v xml:space="preserve"> </v>
      </c>
      <c r="S202" s="12"/>
      <c r="T202" s="13"/>
      <c r="U202" s="14" t="str">
        <f>IFERROR(VLOOKUP(T202,'[3]Tablas-Gala'!$AG$4:$AH$113,2,FALSE)," ")</f>
        <v xml:space="preserve"> </v>
      </c>
      <c r="V202" s="15" t="str">
        <f>IF(P202="RRF",T202,CONCATENATE(O202,"-",Q202))</f>
        <v>-</v>
      </c>
      <c r="W202" s="16"/>
      <c r="X202" s="6"/>
      <c r="Y202" s="5" t="str">
        <f>IFERROR(VLOOKUP(X202,'[3]Tablas-Gala'!$V$4:$W$15,2,FALSE)," ")</f>
        <v xml:space="preserve"> </v>
      </c>
      <c r="Z202" s="6"/>
      <c r="AA202" s="5" t="str">
        <f>IFERROR(VLOOKUP(Z202,'[3]Tablas-Gala'!$Z$4:$AA$21,2,FALSE)," ")</f>
        <v xml:space="preserve"> </v>
      </c>
      <c r="AB202" s="6"/>
      <c r="AC202" s="11"/>
      <c r="AD202" s="14" t="str">
        <f>IFERROR(VLOOKUP(AC202,'[3]Tablas-Gala'!$AG$4:$AH$113,2,FALSE)," ")</f>
        <v xml:space="preserve"> </v>
      </c>
      <c r="AE202" s="17" t="str">
        <f>IF(X202="RRF",AC202,CONCATENATE(X202,"-",Z202))</f>
        <v>-</v>
      </c>
      <c r="AF202" s="16"/>
    </row>
    <row r="203" spans="1:32" ht="29" x14ac:dyDescent="0.35">
      <c r="A203" s="5" t="s">
        <v>588</v>
      </c>
      <c r="B203" s="5" t="s">
        <v>589</v>
      </c>
      <c r="C203" s="6" t="s">
        <v>48</v>
      </c>
      <c r="D203" s="6" t="s">
        <v>35</v>
      </c>
      <c r="E203" s="7" t="s">
        <v>590</v>
      </c>
      <c r="F203" s="8">
        <v>1</v>
      </c>
      <c r="G203" s="6" t="s">
        <v>106</v>
      </c>
      <c r="H203" s="18" t="s">
        <v>591</v>
      </c>
      <c r="I203" s="6" t="s">
        <v>39</v>
      </c>
      <c r="J203" s="9">
        <v>895</v>
      </c>
      <c r="K203" s="8">
        <v>21</v>
      </c>
      <c r="L203" s="9">
        <f t="shared" ref="L203:L245" si="12">IF(K203="Diferentes IVAs","Informar dato",J203+(J203*K203/100))</f>
        <v>1082.95</v>
      </c>
      <c r="M203" s="10">
        <v>46023</v>
      </c>
      <c r="N203" s="5" t="s">
        <v>592</v>
      </c>
      <c r="O203" s="11"/>
      <c r="P203" s="5" t="str">
        <f>IFERROR(VLOOKUP(O203,'[3]Tablas-Gala'!$V$4:$W$15,2,FALSE)," ")</f>
        <v xml:space="preserve"> </v>
      </c>
      <c r="Q203" s="6"/>
      <c r="R203" s="5" t="str">
        <f>IFERROR(VLOOKUP(Q203,'[3]Tablas-Gala'!$Z$4:$AA$21,2,FALSE)," ")</f>
        <v xml:space="preserve"> </v>
      </c>
      <c r="S203" s="6"/>
      <c r="T203" s="12"/>
      <c r="U203" s="14" t="str">
        <f>IFERROR(VLOOKUP(T203,'[3]Tablas-Gala'!$AG$4:$AH$113,2,FALSE)," ")</f>
        <v xml:space="preserve"> </v>
      </c>
      <c r="V203" s="15" t="str">
        <f>IF(O203="RRF",T203,CONCATENATE(O203," - ",Q203))</f>
        <v xml:space="preserve"> - </v>
      </c>
      <c r="W203" s="16"/>
      <c r="X203" s="6"/>
      <c r="Y203" s="5" t="str">
        <f>IFERROR(VLOOKUP(X203,'[3]Tablas-Gala'!$V$4:$W$15,2,FALSE)," ")</f>
        <v xml:space="preserve"> </v>
      </c>
      <c r="Z203" s="6"/>
      <c r="AA203" s="5" t="str">
        <f>IFERROR(VLOOKUP(Z203,'[3]Tablas-Gala'!$Z$4:$AA$21,2,FALSE)," ")</f>
        <v xml:space="preserve"> </v>
      </c>
      <c r="AB203" s="6"/>
      <c r="AC203" s="11"/>
      <c r="AD203" s="19"/>
      <c r="AE203" s="17" t="str">
        <f t="shared" ref="AE203:AE244" si="13">IF(X203="RRF",AC203,CONCATENATE(X203,"-",Z203))</f>
        <v>-</v>
      </c>
      <c r="AF203" s="16"/>
    </row>
    <row r="204" spans="1:32" ht="29" x14ac:dyDescent="0.35">
      <c r="A204" s="5" t="s">
        <v>593</v>
      </c>
      <c r="B204" s="5" t="s">
        <v>594</v>
      </c>
      <c r="C204" s="6" t="s">
        <v>48</v>
      </c>
      <c r="D204" s="6" t="s">
        <v>35</v>
      </c>
      <c r="E204" s="7" t="s">
        <v>590</v>
      </c>
      <c r="F204" s="8">
        <v>1</v>
      </c>
      <c r="G204" s="7" t="s">
        <v>106</v>
      </c>
      <c r="H204" s="18" t="s">
        <v>591</v>
      </c>
      <c r="I204" s="6" t="s">
        <v>39</v>
      </c>
      <c r="J204" s="20">
        <v>895</v>
      </c>
      <c r="K204" s="8">
        <v>21</v>
      </c>
      <c r="L204" s="9">
        <f t="shared" si="12"/>
        <v>1082.95</v>
      </c>
      <c r="M204" s="10">
        <v>46054</v>
      </c>
      <c r="N204" s="21" t="s">
        <v>592</v>
      </c>
      <c r="O204" s="11"/>
      <c r="P204" s="5" t="str">
        <f>IFERROR(VLOOKUP(O204,'[3]Tablas-Gala'!$V$4:$W$15,2,FALSE)," ")</f>
        <v xml:space="preserve"> </v>
      </c>
      <c r="Q204" s="6"/>
      <c r="R204" s="5" t="str">
        <f>IFERROR(VLOOKUP(Q204,'[3]Tablas-Gala'!$Z$4:$AA$21,2,FALSE)," ")</f>
        <v xml:space="preserve"> </v>
      </c>
      <c r="S204" s="12"/>
      <c r="T204" s="12"/>
      <c r="U204" s="14" t="str">
        <f>IFERROR(VLOOKUP(T204,'[3]Tablas-Gala'!$AG$4:$AH$113,2,FALSE)," ")</f>
        <v xml:space="preserve"> </v>
      </c>
      <c r="V204" s="15" t="str">
        <f t="shared" ref="V204:V244" si="14">IF(O204="RRF",T204,CONCATENATE(O204," - ",Q204))</f>
        <v xml:space="preserve"> - </v>
      </c>
      <c r="W204" s="16"/>
      <c r="X204" s="6"/>
      <c r="Y204" s="5" t="str">
        <f>IFERROR(VLOOKUP(X204,'[3]Tablas-Gala'!$V$4:$W$15,2,FALSE)," ")</f>
        <v xml:space="preserve"> </v>
      </c>
      <c r="Z204" s="6"/>
      <c r="AA204" s="5" t="str">
        <f>IFERROR(VLOOKUP(Z204,'[3]Tablas-Gala'!$Z$4:$AA$21,2,FALSE)," ")</f>
        <v xml:space="preserve"> </v>
      </c>
      <c r="AB204" s="6"/>
      <c r="AC204" s="11"/>
      <c r="AD204" s="19"/>
      <c r="AE204" s="22" t="str">
        <f t="shared" si="13"/>
        <v>-</v>
      </c>
      <c r="AF204" s="16"/>
    </row>
    <row r="205" spans="1:32" ht="43.5" x14ac:dyDescent="0.35">
      <c r="A205" s="5" t="s">
        <v>595</v>
      </c>
      <c r="B205" s="5" t="s">
        <v>596</v>
      </c>
      <c r="C205" s="6" t="s">
        <v>48</v>
      </c>
      <c r="D205" s="6" t="s">
        <v>35</v>
      </c>
      <c r="E205" s="7" t="s">
        <v>111</v>
      </c>
      <c r="F205" s="8">
        <v>1</v>
      </c>
      <c r="G205" s="7" t="s">
        <v>37</v>
      </c>
      <c r="H205" s="18" t="s">
        <v>81</v>
      </c>
      <c r="I205" s="6" t="s">
        <v>39</v>
      </c>
      <c r="J205" s="20">
        <v>120</v>
      </c>
      <c r="K205" s="8">
        <v>21</v>
      </c>
      <c r="L205" s="9">
        <f t="shared" si="12"/>
        <v>145.19999999999999</v>
      </c>
      <c r="M205" s="10">
        <v>46094</v>
      </c>
      <c r="N205" s="21" t="s">
        <v>592</v>
      </c>
      <c r="O205" s="11"/>
      <c r="P205" s="5" t="str">
        <f>IFERROR(VLOOKUP(O205,'[3]Tablas-Gala'!$V$4:$W$15,2,FALSE)," ")</f>
        <v xml:space="preserve"> </v>
      </c>
      <c r="Q205" s="6"/>
      <c r="R205" s="5" t="str">
        <f>IFERROR(VLOOKUP(Q205,'[3]Tablas-Gala'!$Z$4:$AA$21,2,FALSE)," ")</f>
        <v xml:space="preserve"> </v>
      </c>
      <c r="S205" s="12"/>
      <c r="T205" s="12"/>
      <c r="U205" s="14" t="str">
        <f>IFERROR(VLOOKUP(T205,'[3]Tablas-Gala'!$AG$4:$AH$113,2,FALSE)," ")</f>
        <v xml:space="preserve"> </v>
      </c>
      <c r="V205" s="15" t="str">
        <f t="shared" si="14"/>
        <v xml:space="preserve"> - </v>
      </c>
      <c r="W205" s="16"/>
      <c r="X205" s="6"/>
      <c r="Y205" s="5" t="str">
        <f>IFERROR(VLOOKUP(X205,'[3]Tablas-Gala'!$V$4:$W$15,2,FALSE)," ")</f>
        <v xml:space="preserve"> </v>
      </c>
      <c r="Z205" s="6"/>
      <c r="AA205" s="5" t="str">
        <f>IFERROR(VLOOKUP(Z205,'[3]Tablas-Gala'!$Z$4:$AA$21,2,FALSE)," ")</f>
        <v xml:space="preserve"> </v>
      </c>
      <c r="AB205" s="6"/>
      <c r="AC205" s="11"/>
      <c r="AD205" s="19"/>
      <c r="AE205" s="22" t="str">
        <f t="shared" si="13"/>
        <v>-</v>
      </c>
      <c r="AF205" s="16"/>
    </row>
    <row r="206" spans="1:32" ht="58" x14ac:dyDescent="0.35">
      <c r="A206" s="5" t="s">
        <v>597</v>
      </c>
      <c r="B206" s="5" t="s">
        <v>598</v>
      </c>
      <c r="C206" s="6" t="s">
        <v>48</v>
      </c>
      <c r="D206" s="6" t="s">
        <v>49</v>
      </c>
      <c r="E206" s="7" t="s">
        <v>50</v>
      </c>
      <c r="F206" s="8">
        <v>1</v>
      </c>
      <c r="G206" s="7" t="s">
        <v>37</v>
      </c>
      <c r="H206" s="18" t="s">
        <v>599</v>
      </c>
      <c r="I206" s="6" t="s">
        <v>39</v>
      </c>
      <c r="J206" s="20">
        <v>185.95</v>
      </c>
      <c r="K206" s="8">
        <v>21</v>
      </c>
      <c r="L206" s="9">
        <f t="shared" si="12"/>
        <v>224.99949999999998</v>
      </c>
      <c r="M206" s="10">
        <v>46097</v>
      </c>
      <c r="N206" s="21" t="s">
        <v>108</v>
      </c>
      <c r="O206" s="11"/>
      <c r="P206" s="5" t="str">
        <f>IFERROR(VLOOKUP(O206,'[3]Tablas-Gala'!$V$4:$W$15,2,FALSE)," ")</f>
        <v xml:space="preserve"> </v>
      </c>
      <c r="Q206" s="6"/>
      <c r="R206" s="5" t="str">
        <f>IFERROR(VLOOKUP(Q206,'[3]Tablas-Gala'!$Z$4:$AA$21,2,FALSE)," ")</f>
        <v xml:space="preserve"> </v>
      </c>
      <c r="S206" s="12"/>
      <c r="T206" s="12"/>
      <c r="U206" s="14" t="str">
        <f>IFERROR(VLOOKUP(T206,'[3]Tablas-Gala'!$AG$4:$AH$113,2,FALSE)," ")</f>
        <v xml:space="preserve"> </v>
      </c>
      <c r="V206" s="15" t="str">
        <f>IF(O206="RRF",T206,CONCATENATE(O206," - ",Q206))</f>
        <v xml:space="preserve"> - </v>
      </c>
      <c r="W206" s="16"/>
      <c r="X206" s="6"/>
      <c r="Y206" s="5" t="str">
        <f>IFERROR(VLOOKUP(X206,'[3]Tablas-Gala'!$V$4:$W$15,2,FALSE)," ")</f>
        <v xml:space="preserve"> </v>
      </c>
      <c r="Z206" s="6"/>
      <c r="AA206" s="5" t="str">
        <f>IFERROR(VLOOKUP(Z206,'[3]Tablas-Gala'!$Z$4:$AA$21,2,FALSE)," ")</f>
        <v xml:space="preserve"> </v>
      </c>
      <c r="AB206" s="6"/>
      <c r="AC206" s="11"/>
      <c r="AD206" s="19"/>
      <c r="AE206" s="22" t="str">
        <f t="shared" si="13"/>
        <v>-</v>
      </c>
      <c r="AF206" s="16"/>
    </row>
    <row r="207" spans="1:32" ht="58" x14ac:dyDescent="0.35">
      <c r="A207" s="5" t="s">
        <v>600</v>
      </c>
      <c r="B207" s="5" t="s">
        <v>601</v>
      </c>
      <c r="C207" s="6" t="s">
        <v>48</v>
      </c>
      <c r="D207" s="6" t="s">
        <v>49</v>
      </c>
      <c r="E207" s="7" t="s">
        <v>50</v>
      </c>
      <c r="F207" s="8">
        <v>1</v>
      </c>
      <c r="G207" s="7" t="s">
        <v>37</v>
      </c>
      <c r="H207" s="6" t="s">
        <v>383</v>
      </c>
      <c r="I207" s="6" t="s">
        <v>39</v>
      </c>
      <c r="J207" s="20">
        <v>65.41</v>
      </c>
      <c r="K207" s="8">
        <v>21</v>
      </c>
      <c r="L207" s="9">
        <f t="shared" si="12"/>
        <v>79.14609999999999</v>
      </c>
      <c r="M207" s="10">
        <v>46098</v>
      </c>
      <c r="N207" s="21" t="s">
        <v>108</v>
      </c>
      <c r="O207" s="11"/>
      <c r="P207" s="5" t="str">
        <f>IFERROR(VLOOKUP(O207,'[3]Tablas-Gala'!$V$4:$W$15,2,FALSE)," ")</f>
        <v xml:space="preserve"> </v>
      </c>
      <c r="Q207" s="6"/>
      <c r="R207" s="5" t="str">
        <f>IFERROR(VLOOKUP(Q207,'[3]Tablas-Gala'!$Z$4:$AA$21,2,FALSE)," ")</f>
        <v xml:space="preserve"> </v>
      </c>
      <c r="S207" s="12"/>
      <c r="T207" s="12"/>
      <c r="U207" s="14" t="str">
        <f>IFERROR(VLOOKUP(T207,'[3]Tablas-Gala'!$AG$4:$AH$113,2,FALSE)," ")</f>
        <v xml:space="preserve"> </v>
      </c>
      <c r="V207" s="15" t="str">
        <f>IF(O207="RRF",T207,CONCATENATE(O207," - ",Q207))</f>
        <v xml:space="preserve"> - </v>
      </c>
      <c r="W207" s="16"/>
      <c r="X207" s="6"/>
      <c r="Y207" s="5" t="str">
        <f>IFERROR(VLOOKUP(X207,'[3]Tablas-Gala'!$V$4:$W$15,2,FALSE)," ")</f>
        <v xml:space="preserve"> </v>
      </c>
      <c r="Z207" s="6"/>
      <c r="AA207" s="5" t="str">
        <f>IFERROR(VLOOKUP(Z207,'[3]Tablas-Gala'!$Z$4:$AA$21,2,FALSE)," ")</f>
        <v xml:space="preserve"> </v>
      </c>
      <c r="AB207" s="6"/>
      <c r="AC207" s="11"/>
      <c r="AD207" s="19"/>
      <c r="AE207" s="22" t="str">
        <f t="shared" si="13"/>
        <v>-</v>
      </c>
      <c r="AF207" s="16"/>
    </row>
    <row r="208" spans="1:32" ht="43.5" x14ac:dyDescent="0.35">
      <c r="A208" s="5" t="s">
        <v>602</v>
      </c>
      <c r="B208" s="5" t="s">
        <v>603</v>
      </c>
      <c r="C208" s="6" t="s">
        <v>479</v>
      </c>
      <c r="D208" s="6" t="s">
        <v>35</v>
      </c>
      <c r="E208" s="7" t="s">
        <v>36</v>
      </c>
      <c r="F208" s="8">
        <v>3</v>
      </c>
      <c r="G208" s="7" t="s">
        <v>37</v>
      </c>
      <c r="H208" s="18" t="s">
        <v>38</v>
      </c>
      <c r="I208" s="6" t="s">
        <v>39</v>
      </c>
      <c r="J208" s="20">
        <v>1200</v>
      </c>
      <c r="K208" s="8">
        <v>21</v>
      </c>
      <c r="L208" s="9">
        <f t="shared" si="12"/>
        <v>1452</v>
      </c>
      <c r="M208" s="10">
        <v>46090</v>
      </c>
      <c r="N208" s="21" t="s">
        <v>40</v>
      </c>
      <c r="O208" s="11"/>
      <c r="P208" s="5" t="str">
        <f>IFERROR(VLOOKUP(O208,'[3]Tablas-Gala'!$V$4:$W$15,2,FALSE)," ")</f>
        <v xml:space="preserve"> </v>
      </c>
      <c r="Q208" s="6"/>
      <c r="R208" s="5" t="str">
        <f>IFERROR(VLOOKUP(Q208,'[3]Tablas-Gala'!$Z$4:$AA$21,2,FALSE)," ")</f>
        <v xml:space="preserve"> </v>
      </c>
      <c r="S208" s="12"/>
      <c r="T208" s="12"/>
      <c r="U208" s="14" t="str">
        <f>IFERROR(VLOOKUP(T208,'[3]Tablas-Gala'!$AG$4:$AH$113,2,FALSE)," ")</f>
        <v xml:space="preserve"> </v>
      </c>
      <c r="V208" s="15" t="str">
        <f t="shared" si="14"/>
        <v xml:space="preserve"> - </v>
      </c>
      <c r="W208" s="16"/>
      <c r="X208" s="6"/>
      <c r="Y208" s="5" t="str">
        <f>IFERROR(VLOOKUP(X208,'[3]Tablas-Gala'!$V$4:$W$15,2,FALSE)," ")</f>
        <v xml:space="preserve"> </v>
      </c>
      <c r="Z208" s="6"/>
      <c r="AA208" s="5" t="str">
        <f>IFERROR(VLOOKUP(Z208,'[3]Tablas-Gala'!$Z$4:$AA$21,2,FALSE)," ")</f>
        <v xml:space="preserve"> </v>
      </c>
      <c r="AB208" s="6"/>
      <c r="AC208" s="11"/>
      <c r="AD208" s="19"/>
      <c r="AE208" s="22" t="str">
        <f t="shared" si="13"/>
        <v>-</v>
      </c>
      <c r="AF208" s="16"/>
    </row>
    <row r="209" spans="1:32" ht="72.5" x14ac:dyDescent="0.35">
      <c r="A209" s="5" t="s">
        <v>604</v>
      </c>
      <c r="B209" s="5" t="s">
        <v>605</v>
      </c>
      <c r="C209" s="6" t="s">
        <v>65</v>
      </c>
      <c r="D209" s="6" t="s">
        <v>35</v>
      </c>
      <c r="E209" s="7" t="s">
        <v>187</v>
      </c>
      <c r="F209" s="8">
        <v>5</v>
      </c>
      <c r="G209" s="7" t="s">
        <v>37</v>
      </c>
      <c r="H209" s="18" t="s">
        <v>606</v>
      </c>
      <c r="I209" s="6" t="s">
        <v>39</v>
      </c>
      <c r="J209" s="20">
        <v>10606.38</v>
      </c>
      <c r="K209" s="8" t="s">
        <v>52</v>
      </c>
      <c r="L209" s="9">
        <v>12745.15</v>
      </c>
      <c r="M209" s="10">
        <v>46071</v>
      </c>
      <c r="N209" s="21" t="s">
        <v>108</v>
      </c>
      <c r="O209" s="11"/>
      <c r="P209" s="5" t="str">
        <f>IFERROR(VLOOKUP(O209,'[3]Tablas-Gala'!$V$4:$W$15,2,FALSE)," ")</f>
        <v xml:space="preserve"> </v>
      </c>
      <c r="Q209" s="6"/>
      <c r="R209" s="5" t="str">
        <f>IFERROR(VLOOKUP(Q209,'[3]Tablas-Gala'!$Z$4:$AA$21,2,FALSE)," ")</f>
        <v xml:space="preserve"> </v>
      </c>
      <c r="S209" s="12"/>
      <c r="T209" s="12"/>
      <c r="U209" s="14" t="str">
        <f>IFERROR(VLOOKUP(T209,'[3]Tablas-Gala'!$AG$4:$AH$113,2,FALSE)," ")</f>
        <v xml:space="preserve"> </v>
      </c>
      <c r="V209" s="15" t="str">
        <f t="shared" si="14"/>
        <v xml:space="preserve"> - </v>
      </c>
      <c r="W209" s="16"/>
      <c r="X209" s="6"/>
      <c r="Y209" s="5" t="str">
        <f>IFERROR(VLOOKUP(X209,'[3]Tablas-Gala'!$V$4:$W$15,2,FALSE)," ")</f>
        <v xml:space="preserve"> </v>
      </c>
      <c r="Z209" s="6"/>
      <c r="AA209" s="5" t="str">
        <f>IFERROR(VLOOKUP(Z209,'[3]Tablas-Gala'!$Z$4:$AA$21,2,FALSE)," ")</f>
        <v xml:space="preserve"> </v>
      </c>
      <c r="AB209" s="6"/>
      <c r="AC209" s="11"/>
      <c r="AD209" s="19"/>
      <c r="AE209" s="22" t="str">
        <f t="shared" si="13"/>
        <v>-</v>
      </c>
      <c r="AF209" s="16"/>
    </row>
    <row r="210" spans="1:32" ht="58" x14ac:dyDescent="0.35">
      <c r="A210" s="5" t="s">
        <v>607</v>
      </c>
      <c r="B210" s="5" t="s">
        <v>608</v>
      </c>
      <c r="C210" s="6" t="s">
        <v>48</v>
      </c>
      <c r="D210" s="6" t="s">
        <v>35</v>
      </c>
      <c r="E210" s="7" t="s">
        <v>36</v>
      </c>
      <c r="F210" s="8">
        <v>1</v>
      </c>
      <c r="G210" s="7" t="s">
        <v>112</v>
      </c>
      <c r="H210" s="18" t="s">
        <v>492</v>
      </c>
      <c r="I210" s="6" t="s">
        <v>39</v>
      </c>
      <c r="J210" s="20">
        <v>4000</v>
      </c>
      <c r="K210" s="8">
        <v>21</v>
      </c>
      <c r="L210" s="9">
        <f t="shared" si="12"/>
        <v>4840</v>
      </c>
      <c r="M210" s="10">
        <v>46105</v>
      </c>
      <c r="N210" s="21" t="s">
        <v>40</v>
      </c>
      <c r="O210" s="11"/>
      <c r="P210" s="5" t="str">
        <f>IFERROR(VLOOKUP(O210,'[3]Tablas-Gala'!$V$4:$W$15,2,FALSE)," ")</f>
        <v xml:space="preserve"> </v>
      </c>
      <c r="Q210" s="6"/>
      <c r="R210" s="5" t="str">
        <f>IFERROR(VLOOKUP(Q210,'[3]Tablas-Gala'!$Z$4:$AA$21,2,FALSE)," ")</f>
        <v xml:space="preserve"> </v>
      </c>
      <c r="S210" s="12"/>
      <c r="T210" s="12"/>
      <c r="U210" s="14" t="str">
        <f>IFERROR(VLOOKUP(T210,'[3]Tablas-Gala'!$AG$4:$AH$113,2,FALSE)," ")</f>
        <v xml:space="preserve"> </v>
      </c>
      <c r="V210" s="15" t="str">
        <f t="shared" si="14"/>
        <v xml:space="preserve"> - </v>
      </c>
      <c r="W210" s="16"/>
      <c r="X210" s="6"/>
      <c r="Y210" s="5" t="str">
        <f>IFERROR(VLOOKUP(X210,'[3]Tablas-Gala'!$V$4:$W$15,2,FALSE)," ")</f>
        <v xml:space="preserve"> </v>
      </c>
      <c r="Z210" s="6"/>
      <c r="AA210" s="5" t="str">
        <f>IFERROR(VLOOKUP(Z210,'[3]Tablas-Gala'!$Z$4:$AA$21,2,FALSE)," ")</f>
        <v xml:space="preserve"> </v>
      </c>
      <c r="AB210" s="6"/>
      <c r="AC210" s="11"/>
      <c r="AD210" s="19"/>
      <c r="AE210" s="22" t="str">
        <f t="shared" si="13"/>
        <v>-</v>
      </c>
      <c r="AF210" s="16"/>
    </row>
    <row r="211" spans="1:32" ht="87" x14ac:dyDescent="0.35">
      <c r="A211" s="5" t="s">
        <v>609</v>
      </c>
      <c r="B211" s="5" t="s">
        <v>610</v>
      </c>
      <c r="C211" s="6" t="s">
        <v>65</v>
      </c>
      <c r="D211" s="6" t="s">
        <v>35</v>
      </c>
      <c r="E211" s="7" t="s">
        <v>128</v>
      </c>
      <c r="F211" s="8">
        <v>2</v>
      </c>
      <c r="G211" s="7" t="s">
        <v>106</v>
      </c>
      <c r="H211" s="6" t="s">
        <v>611</v>
      </c>
      <c r="I211" s="6" t="s">
        <v>39</v>
      </c>
      <c r="J211" s="20">
        <v>14890</v>
      </c>
      <c r="K211" s="8">
        <v>21</v>
      </c>
      <c r="L211" s="9">
        <f t="shared" si="12"/>
        <v>18016.900000000001</v>
      </c>
      <c r="M211" s="10">
        <v>46080</v>
      </c>
      <c r="N211" s="21" t="s">
        <v>108</v>
      </c>
      <c r="O211" s="11"/>
      <c r="P211" s="5" t="str">
        <f>IFERROR(VLOOKUP(O211,'[3]Tablas-Gala'!$V$4:$W$15,2,FALSE)," ")</f>
        <v xml:space="preserve"> </v>
      </c>
      <c r="Q211" s="6"/>
      <c r="R211" s="5" t="str">
        <f>IFERROR(VLOOKUP(Q211,'[3]Tablas-Gala'!$Z$4:$AA$21,2,FALSE)," ")</f>
        <v xml:space="preserve"> </v>
      </c>
      <c r="S211" s="12"/>
      <c r="T211" s="12"/>
      <c r="U211" s="14" t="str">
        <f>IFERROR(VLOOKUP(T211,'[3]Tablas-Gala'!$AG$4:$AH$113,2,FALSE)," ")</f>
        <v xml:space="preserve"> </v>
      </c>
      <c r="V211" s="15" t="str">
        <f t="shared" si="14"/>
        <v xml:space="preserve"> - </v>
      </c>
      <c r="W211" s="16"/>
      <c r="X211" s="6"/>
      <c r="Y211" s="5" t="str">
        <f>IFERROR(VLOOKUP(X211,'[3]Tablas-Gala'!$V$4:$W$15,2,FALSE)," ")</f>
        <v xml:space="preserve"> </v>
      </c>
      <c r="Z211" s="6"/>
      <c r="AA211" s="5" t="str">
        <f>IFERROR(VLOOKUP(Z211,'[3]Tablas-Gala'!$Z$4:$AA$21,2,FALSE)," ")</f>
        <v xml:space="preserve"> </v>
      </c>
      <c r="AB211" s="6"/>
      <c r="AC211" s="11"/>
      <c r="AD211" s="19"/>
      <c r="AE211" s="22" t="str">
        <f t="shared" si="13"/>
        <v>-</v>
      </c>
      <c r="AF211" s="16"/>
    </row>
    <row r="212" spans="1:32" ht="43.5" x14ac:dyDescent="0.35">
      <c r="A212" s="5" t="s">
        <v>612</v>
      </c>
      <c r="B212" s="5" t="s">
        <v>613</v>
      </c>
      <c r="C212" s="6" t="s">
        <v>48</v>
      </c>
      <c r="D212" s="6" t="s">
        <v>49</v>
      </c>
      <c r="E212" s="7" t="s">
        <v>50</v>
      </c>
      <c r="F212" s="18">
        <v>1</v>
      </c>
      <c r="G212" s="7" t="s">
        <v>37</v>
      </c>
      <c r="H212" s="18" t="s">
        <v>169</v>
      </c>
      <c r="I212" s="6" t="s">
        <v>39</v>
      </c>
      <c r="J212" s="23">
        <v>23.94</v>
      </c>
      <c r="K212" s="8">
        <v>21</v>
      </c>
      <c r="L212" s="9">
        <f t="shared" si="12"/>
        <v>28.967400000000001</v>
      </c>
      <c r="M212" s="10">
        <v>46063</v>
      </c>
      <c r="N212" s="24" t="s">
        <v>108</v>
      </c>
      <c r="O212" s="11"/>
      <c r="P212" s="5" t="str">
        <f>IFERROR(VLOOKUP(O212,'[3]Tablas-Gala'!$V$4:$W$15,2,FALSE)," ")</f>
        <v xml:space="preserve"> </v>
      </c>
      <c r="Q212" s="6"/>
      <c r="R212" s="5" t="str">
        <f>IFERROR(VLOOKUP(Q212,'[3]Tablas-Gala'!$Z$4:$AA$21,2,FALSE)," ")</f>
        <v xml:space="preserve"> </v>
      </c>
      <c r="S212" s="12"/>
      <c r="T212" s="12"/>
      <c r="U212" s="14" t="str">
        <f>IFERROR(VLOOKUP(T212,'[3]Tablas-Gala'!$AG$4:$AH$113,2,FALSE)," ")</f>
        <v xml:space="preserve"> </v>
      </c>
      <c r="V212" s="15" t="str">
        <f t="shared" si="14"/>
        <v xml:space="preserve"> - </v>
      </c>
      <c r="W212" s="16"/>
      <c r="X212" s="6"/>
      <c r="Y212" s="5" t="str">
        <f>IFERROR(VLOOKUP(X212,'[3]Tablas-Gala'!$V$4:$W$15,2,FALSE)," ")</f>
        <v xml:space="preserve"> </v>
      </c>
      <c r="Z212" s="6"/>
      <c r="AA212" s="5" t="str">
        <f>IFERROR(VLOOKUP(Z212,'[3]Tablas-Gala'!$Z$4:$AA$21,2,FALSE)," ")</f>
        <v xml:space="preserve"> </v>
      </c>
      <c r="AB212" s="6"/>
      <c r="AC212" s="11"/>
      <c r="AD212" s="19"/>
      <c r="AE212" s="22" t="str">
        <f t="shared" si="13"/>
        <v>-</v>
      </c>
      <c r="AF212" s="16"/>
    </row>
    <row r="213" spans="1:32" ht="72.5" x14ac:dyDescent="0.35">
      <c r="A213" s="5" t="s">
        <v>614</v>
      </c>
      <c r="B213" s="5" t="s">
        <v>615</v>
      </c>
      <c r="C213" s="6" t="s">
        <v>48</v>
      </c>
      <c r="D213" s="6" t="s">
        <v>49</v>
      </c>
      <c r="E213" s="7" t="s">
        <v>50</v>
      </c>
      <c r="F213" s="18">
        <v>1</v>
      </c>
      <c r="G213" s="7" t="s">
        <v>37</v>
      </c>
      <c r="H213" s="18" t="s">
        <v>227</v>
      </c>
      <c r="I213" s="6" t="s">
        <v>39</v>
      </c>
      <c r="J213" s="23">
        <v>340</v>
      </c>
      <c r="K213" s="8">
        <v>21</v>
      </c>
      <c r="L213" s="9">
        <f t="shared" si="12"/>
        <v>411.4</v>
      </c>
      <c r="M213" s="10">
        <v>46100</v>
      </c>
      <c r="N213" s="25" t="s">
        <v>592</v>
      </c>
      <c r="O213" s="11"/>
      <c r="P213" s="5" t="str">
        <f>IFERROR(VLOOKUP(O213,'[3]Tablas-Gala'!$V$4:$W$15,2,FALSE)," ")</f>
        <v xml:space="preserve"> </v>
      </c>
      <c r="Q213" s="6"/>
      <c r="R213" s="5" t="str">
        <f>IFERROR(VLOOKUP(Q213,'[3]Tablas-Gala'!$Z$4:$AA$21,2,FALSE)," ")</f>
        <v xml:space="preserve"> </v>
      </c>
      <c r="S213" s="12"/>
      <c r="T213" s="12"/>
      <c r="U213" s="14" t="str">
        <f>IFERROR(VLOOKUP(T213,'[3]Tablas-Gala'!$AG$4:$AH$113,2,FALSE)," ")</f>
        <v xml:space="preserve"> </v>
      </c>
      <c r="V213" s="15" t="str">
        <f t="shared" si="14"/>
        <v xml:space="preserve"> - </v>
      </c>
      <c r="W213" s="16"/>
      <c r="X213" s="6"/>
      <c r="Y213" s="5" t="str">
        <f>IFERROR(VLOOKUP(X213,'[3]Tablas-Gala'!$V$4:$W$15,2,FALSE)," ")</f>
        <v xml:space="preserve"> </v>
      </c>
      <c r="Z213" s="6"/>
      <c r="AA213" s="5" t="str">
        <f>IFERROR(VLOOKUP(Z213,'[3]Tablas-Gala'!$Z$4:$AA$21,2,FALSE)," ")</f>
        <v xml:space="preserve"> </v>
      </c>
      <c r="AB213" s="6"/>
      <c r="AC213" s="11"/>
      <c r="AD213" s="19"/>
      <c r="AE213" s="22" t="str">
        <f t="shared" si="13"/>
        <v>-</v>
      </c>
      <c r="AF213" s="16"/>
    </row>
    <row r="214" spans="1:32" ht="43.5" x14ac:dyDescent="0.35">
      <c r="A214" s="5" t="s">
        <v>616</v>
      </c>
      <c r="B214" s="5" t="s">
        <v>617</v>
      </c>
      <c r="C214" s="6" t="s">
        <v>48</v>
      </c>
      <c r="D214" s="6" t="s">
        <v>35</v>
      </c>
      <c r="E214" s="7" t="s">
        <v>36</v>
      </c>
      <c r="F214" s="18">
        <v>30</v>
      </c>
      <c r="G214" s="7" t="s">
        <v>37</v>
      </c>
      <c r="H214" s="18" t="s">
        <v>618</v>
      </c>
      <c r="I214" s="6" t="s">
        <v>39</v>
      </c>
      <c r="J214" s="23">
        <v>5410</v>
      </c>
      <c r="K214" s="8">
        <v>10</v>
      </c>
      <c r="L214" s="9">
        <f t="shared" si="12"/>
        <v>5951</v>
      </c>
      <c r="M214" s="10">
        <v>46108</v>
      </c>
      <c r="N214" s="24" t="s">
        <v>40</v>
      </c>
      <c r="O214" s="11"/>
      <c r="P214" s="5" t="str">
        <f>IFERROR(VLOOKUP(O214,'[3]Tablas-Gala'!$V$4:$W$15,2,FALSE)," ")</f>
        <v xml:space="preserve"> </v>
      </c>
      <c r="Q214" s="6"/>
      <c r="R214" s="5" t="str">
        <f>IFERROR(VLOOKUP(Q214,'[3]Tablas-Gala'!$Z$4:$AA$21,2,FALSE)," ")</f>
        <v xml:space="preserve"> </v>
      </c>
      <c r="S214" s="12"/>
      <c r="T214" s="12"/>
      <c r="U214" s="14" t="str">
        <f>IFERROR(VLOOKUP(T214,'[3]Tablas-Gala'!$AG$4:$AH$113,2,FALSE)," ")</f>
        <v xml:space="preserve"> </v>
      </c>
      <c r="V214" s="15" t="str">
        <f t="shared" si="14"/>
        <v xml:space="preserve"> - </v>
      </c>
      <c r="W214" s="16"/>
      <c r="X214" s="6"/>
      <c r="Y214" s="5" t="str">
        <f>IFERROR(VLOOKUP(X214,'[3]Tablas-Gala'!$V$4:$W$15,2,FALSE)," ")</f>
        <v xml:space="preserve"> </v>
      </c>
      <c r="Z214" s="6"/>
      <c r="AA214" s="5" t="str">
        <f>IFERROR(VLOOKUP(Z214,'[3]Tablas-Gala'!$Z$4:$AA$21,2,FALSE)," ")</f>
        <v xml:space="preserve"> </v>
      </c>
      <c r="AB214" s="6"/>
      <c r="AC214" s="11"/>
      <c r="AD214" s="19"/>
      <c r="AE214" s="22" t="str">
        <f t="shared" si="13"/>
        <v>-</v>
      </c>
      <c r="AF214" s="16"/>
    </row>
    <row r="215" spans="1:32" ht="43.5" x14ac:dyDescent="0.35">
      <c r="A215" s="5" t="s">
        <v>619</v>
      </c>
      <c r="B215" s="5" t="s">
        <v>620</v>
      </c>
      <c r="C215" s="6" t="s">
        <v>48</v>
      </c>
      <c r="D215" s="6" t="s">
        <v>49</v>
      </c>
      <c r="E215" s="7" t="s">
        <v>50</v>
      </c>
      <c r="F215" s="18">
        <v>1</v>
      </c>
      <c r="G215" s="7" t="s">
        <v>37</v>
      </c>
      <c r="H215" s="18" t="s">
        <v>621</v>
      </c>
      <c r="I215" s="6" t="s">
        <v>39</v>
      </c>
      <c r="J215" s="23">
        <v>621</v>
      </c>
      <c r="K215" s="8">
        <v>21</v>
      </c>
      <c r="L215" s="9">
        <f t="shared" si="12"/>
        <v>751.41</v>
      </c>
      <c r="M215" s="10">
        <v>46108</v>
      </c>
      <c r="N215" s="24" t="s">
        <v>108</v>
      </c>
      <c r="O215" s="11"/>
      <c r="P215" s="5" t="str">
        <f>IFERROR(VLOOKUP(O215,'[3]Tablas-Gala'!$V$4:$W$15,2,FALSE)," ")</f>
        <v xml:space="preserve"> </v>
      </c>
      <c r="Q215" s="6"/>
      <c r="R215" s="5" t="str">
        <f>IFERROR(VLOOKUP(Q215,'[3]Tablas-Gala'!$Z$4:$AA$21,2,FALSE)," ")</f>
        <v xml:space="preserve"> </v>
      </c>
      <c r="S215" s="12"/>
      <c r="T215" s="12"/>
      <c r="U215" s="14" t="str">
        <f>IFERROR(VLOOKUP(T215,'[3]Tablas-Gala'!$AG$4:$AH$113,2,FALSE)," ")</f>
        <v xml:space="preserve"> </v>
      </c>
      <c r="V215" s="15" t="str">
        <f t="shared" si="14"/>
        <v xml:space="preserve"> - </v>
      </c>
      <c r="W215" s="16"/>
      <c r="X215" s="6"/>
      <c r="Y215" s="5" t="str">
        <f>IFERROR(VLOOKUP(X215,'[3]Tablas-Gala'!$V$4:$W$15,2,FALSE)," ")</f>
        <v xml:space="preserve"> </v>
      </c>
      <c r="Z215" s="6"/>
      <c r="AA215" s="5" t="str">
        <f>IFERROR(VLOOKUP(Z215,'[3]Tablas-Gala'!$Z$4:$AA$21,2,FALSE)," ")</f>
        <v xml:space="preserve"> </v>
      </c>
      <c r="AB215" s="6"/>
      <c r="AC215" s="11"/>
      <c r="AD215" s="19"/>
      <c r="AE215" s="22" t="str">
        <f t="shared" si="13"/>
        <v>-</v>
      </c>
      <c r="AF215" s="16"/>
    </row>
    <row r="216" spans="1:32" ht="29" x14ac:dyDescent="0.35">
      <c r="A216" s="5" t="s">
        <v>622</v>
      </c>
      <c r="B216" s="5" t="s">
        <v>623</v>
      </c>
      <c r="C216" s="6" t="s">
        <v>48</v>
      </c>
      <c r="D216" s="6" t="s">
        <v>35</v>
      </c>
      <c r="E216" s="7" t="s">
        <v>77</v>
      </c>
      <c r="F216" s="18">
        <v>7</v>
      </c>
      <c r="G216" s="7" t="s">
        <v>37</v>
      </c>
      <c r="H216" s="18" t="s">
        <v>390</v>
      </c>
      <c r="I216" s="6" t="s">
        <v>39</v>
      </c>
      <c r="J216" s="23">
        <v>98</v>
      </c>
      <c r="K216" s="8">
        <v>21</v>
      </c>
      <c r="L216" s="9">
        <f t="shared" si="12"/>
        <v>118.58</v>
      </c>
      <c r="M216" s="10">
        <v>46108</v>
      </c>
      <c r="N216" s="24" t="s">
        <v>108</v>
      </c>
      <c r="O216" s="11"/>
      <c r="P216" s="5" t="str">
        <f>IFERROR(VLOOKUP(O216,'[3]Tablas-Gala'!$V$4:$W$15,2,FALSE)," ")</f>
        <v xml:space="preserve"> </v>
      </c>
      <c r="Q216" s="6"/>
      <c r="R216" s="5" t="str">
        <f>IFERROR(VLOOKUP(Q216,'[3]Tablas-Gala'!$Z$4:$AA$21,2,FALSE)," ")</f>
        <v xml:space="preserve"> </v>
      </c>
      <c r="S216" s="12"/>
      <c r="T216" s="12"/>
      <c r="U216" s="14" t="str">
        <f>IFERROR(VLOOKUP(T216,'[3]Tablas-Gala'!$AG$4:$AH$113,2,FALSE)," ")</f>
        <v xml:space="preserve"> </v>
      </c>
      <c r="V216" s="15" t="str">
        <f t="shared" si="14"/>
        <v xml:space="preserve"> - </v>
      </c>
      <c r="W216" s="16"/>
      <c r="X216" s="6"/>
      <c r="Y216" s="5" t="str">
        <f>IFERROR(VLOOKUP(X216,'[3]Tablas-Gala'!$V$4:$W$15,2,FALSE)," ")</f>
        <v xml:space="preserve"> </v>
      </c>
      <c r="Z216" s="6"/>
      <c r="AA216" s="5" t="str">
        <f>IFERROR(VLOOKUP(Z216,'[3]Tablas-Gala'!$Z$4:$AA$21,2,FALSE)," ")</f>
        <v xml:space="preserve"> </v>
      </c>
      <c r="AB216" s="6"/>
      <c r="AC216" s="11"/>
      <c r="AD216" s="19"/>
      <c r="AE216" s="22" t="str">
        <f t="shared" si="13"/>
        <v>-</v>
      </c>
      <c r="AF216" s="16"/>
    </row>
    <row r="217" spans="1:32" ht="43.5" x14ac:dyDescent="0.35">
      <c r="A217" s="5" t="s">
        <v>624</v>
      </c>
      <c r="B217" s="5" t="s">
        <v>625</v>
      </c>
      <c r="C217" s="6" t="s">
        <v>48</v>
      </c>
      <c r="D217" s="6" t="s">
        <v>35</v>
      </c>
      <c r="E217" s="7" t="s">
        <v>36</v>
      </c>
      <c r="F217" s="18">
        <v>7</v>
      </c>
      <c r="G217" s="7" t="s">
        <v>37</v>
      </c>
      <c r="H217" s="18" t="s">
        <v>248</v>
      </c>
      <c r="I217" s="6" t="s">
        <v>39</v>
      </c>
      <c r="J217" s="23">
        <v>420</v>
      </c>
      <c r="K217" s="8">
        <v>21</v>
      </c>
      <c r="L217" s="9">
        <f t="shared" si="12"/>
        <v>508.2</v>
      </c>
      <c r="M217" s="10">
        <v>46108</v>
      </c>
      <c r="N217" s="24" t="s">
        <v>108</v>
      </c>
      <c r="O217" s="11"/>
      <c r="P217" s="5" t="str">
        <f>IFERROR(VLOOKUP(O217,'[3]Tablas-Gala'!$V$4:$W$15,2,FALSE)," ")</f>
        <v xml:space="preserve"> </v>
      </c>
      <c r="Q217" s="6"/>
      <c r="R217" s="5" t="str">
        <f>IFERROR(VLOOKUP(Q217,'[3]Tablas-Gala'!$Z$4:$AA$21,2,FALSE)," ")</f>
        <v xml:space="preserve"> </v>
      </c>
      <c r="S217" s="12"/>
      <c r="T217" s="12"/>
      <c r="U217" s="14" t="str">
        <f>IFERROR(VLOOKUP(T217,'[3]Tablas-Gala'!$AG$4:$AH$113,2,FALSE)," ")</f>
        <v xml:space="preserve"> </v>
      </c>
      <c r="V217" s="15" t="str">
        <f t="shared" si="14"/>
        <v xml:space="preserve"> - </v>
      </c>
      <c r="W217" s="16"/>
      <c r="X217" s="6"/>
      <c r="Y217" s="5" t="str">
        <f>IFERROR(VLOOKUP(X217,'[3]Tablas-Gala'!$V$4:$W$15,2,FALSE)," ")</f>
        <v xml:space="preserve"> </v>
      </c>
      <c r="Z217" s="6"/>
      <c r="AA217" s="5" t="str">
        <f>IFERROR(VLOOKUP(Z217,'[3]Tablas-Gala'!$Z$4:$AA$21,2,FALSE)," ")</f>
        <v xml:space="preserve"> </v>
      </c>
      <c r="AB217" s="6"/>
      <c r="AC217" s="11"/>
      <c r="AD217" s="19"/>
      <c r="AE217" s="22" t="str">
        <f t="shared" si="13"/>
        <v>-</v>
      </c>
      <c r="AF217" s="16"/>
    </row>
    <row r="218" spans="1:32" ht="58" x14ac:dyDescent="0.35">
      <c r="A218" s="5" t="s">
        <v>626</v>
      </c>
      <c r="B218" s="5" t="s">
        <v>627</v>
      </c>
      <c r="C218" s="6" t="s">
        <v>48</v>
      </c>
      <c r="D218" s="6" t="s">
        <v>49</v>
      </c>
      <c r="E218" s="7" t="s">
        <v>50</v>
      </c>
      <c r="F218" s="18">
        <v>1</v>
      </c>
      <c r="G218" s="7" t="s">
        <v>37</v>
      </c>
      <c r="H218" s="18" t="s">
        <v>628</v>
      </c>
      <c r="I218" s="6" t="s">
        <v>39</v>
      </c>
      <c r="J218" s="23">
        <v>3448</v>
      </c>
      <c r="K218" s="8">
        <v>21</v>
      </c>
      <c r="L218" s="9">
        <f t="shared" si="12"/>
        <v>4172.08</v>
      </c>
      <c r="M218" s="10">
        <v>46108</v>
      </c>
      <c r="N218" s="24" t="s">
        <v>40</v>
      </c>
      <c r="O218" s="11"/>
      <c r="P218" s="5" t="str">
        <f>IFERROR(VLOOKUP(O218,'[3]Tablas-Gala'!$V$4:$W$15,2,FALSE)," ")</f>
        <v xml:space="preserve"> </v>
      </c>
      <c r="Q218" s="6"/>
      <c r="R218" s="5" t="str">
        <f>IFERROR(VLOOKUP(Q218,'[3]Tablas-Gala'!$Z$4:$AA$21,2,FALSE)," ")</f>
        <v xml:space="preserve"> </v>
      </c>
      <c r="S218" s="12"/>
      <c r="T218" s="12"/>
      <c r="U218" s="14" t="str">
        <f>IFERROR(VLOOKUP(T218,'[3]Tablas-Gala'!$AG$4:$AH$113,2,FALSE)," ")</f>
        <v xml:space="preserve"> </v>
      </c>
      <c r="V218" s="15" t="str">
        <f t="shared" si="14"/>
        <v xml:space="preserve"> - </v>
      </c>
      <c r="W218" s="16"/>
      <c r="X218" s="6"/>
      <c r="Y218" s="5" t="str">
        <f>IFERROR(VLOOKUP(X218,'[3]Tablas-Gala'!$V$4:$W$15,2,FALSE)," ")</f>
        <v xml:space="preserve"> </v>
      </c>
      <c r="Z218" s="6"/>
      <c r="AA218" s="5" t="str">
        <f>IFERROR(VLOOKUP(Z218,'[3]Tablas-Gala'!$Z$4:$AA$21,2,FALSE)," ")</f>
        <v xml:space="preserve"> </v>
      </c>
      <c r="AB218" s="6"/>
      <c r="AC218" s="11"/>
      <c r="AD218" s="19"/>
      <c r="AE218" s="22" t="str">
        <f t="shared" si="13"/>
        <v>-</v>
      </c>
      <c r="AF218" s="16"/>
    </row>
    <row r="219" spans="1:32" ht="43.5" x14ac:dyDescent="0.35">
      <c r="A219" s="5" t="s">
        <v>629</v>
      </c>
      <c r="B219" s="5" t="s">
        <v>630</v>
      </c>
      <c r="C219" s="6" t="s">
        <v>48</v>
      </c>
      <c r="D219" s="6" t="s">
        <v>49</v>
      </c>
      <c r="E219" s="7" t="s">
        <v>50</v>
      </c>
      <c r="F219" s="18">
        <v>1</v>
      </c>
      <c r="G219" s="7" t="s">
        <v>37</v>
      </c>
      <c r="H219" s="18" t="s">
        <v>506</v>
      </c>
      <c r="I219" s="6" t="s">
        <v>39</v>
      </c>
      <c r="J219" s="23">
        <v>38.15</v>
      </c>
      <c r="K219" s="8">
        <v>21</v>
      </c>
      <c r="L219" s="9">
        <f t="shared" si="12"/>
        <v>46.161499999999997</v>
      </c>
      <c r="M219" s="10">
        <v>46105</v>
      </c>
      <c r="N219" s="24" t="s">
        <v>592</v>
      </c>
      <c r="O219" s="11"/>
      <c r="P219" s="5" t="str">
        <f>IFERROR(VLOOKUP(O219,'[3]Tablas-Gala'!$V$4:$W$15,2,FALSE)," ")</f>
        <v xml:space="preserve"> </v>
      </c>
      <c r="Q219" s="6"/>
      <c r="R219" s="5" t="str">
        <f>IFERROR(VLOOKUP(Q219,'[3]Tablas-Gala'!$Z$4:$AA$21,2,FALSE)," ")</f>
        <v xml:space="preserve"> </v>
      </c>
      <c r="S219" s="12"/>
      <c r="T219" s="12"/>
      <c r="U219" s="14" t="str">
        <f>IFERROR(VLOOKUP(T219,'[3]Tablas-Gala'!$AG$4:$AH$113,2,FALSE)," ")</f>
        <v xml:space="preserve"> </v>
      </c>
      <c r="V219" s="15" t="str">
        <f t="shared" si="14"/>
        <v xml:space="preserve"> - </v>
      </c>
      <c r="W219" s="16"/>
      <c r="X219" s="6"/>
      <c r="Y219" s="5" t="str">
        <f>IFERROR(VLOOKUP(X219,'[3]Tablas-Gala'!$V$4:$W$15,2,FALSE)," ")</f>
        <v xml:space="preserve"> </v>
      </c>
      <c r="Z219" s="6"/>
      <c r="AA219" s="5" t="str">
        <f>IFERROR(VLOOKUP(Z219,'[3]Tablas-Gala'!$Z$4:$AA$21,2,FALSE)," ")</f>
        <v xml:space="preserve"> </v>
      </c>
      <c r="AB219" s="6"/>
      <c r="AC219" s="11"/>
      <c r="AD219" s="19"/>
      <c r="AE219" s="22" t="str">
        <f t="shared" si="13"/>
        <v>-</v>
      </c>
      <c r="AF219" s="16"/>
    </row>
    <row r="220" spans="1:32" ht="101.5" x14ac:dyDescent="0.35">
      <c r="A220" s="5" t="s">
        <v>631</v>
      </c>
      <c r="B220" s="5" t="s">
        <v>632</v>
      </c>
      <c r="C220" s="6" t="s">
        <v>48</v>
      </c>
      <c r="D220" s="6" t="s">
        <v>35</v>
      </c>
      <c r="E220" s="7" t="s">
        <v>128</v>
      </c>
      <c r="F220" s="18">
        <v>9</v>
      </c>
      <c r="G220" s="7" t="s">
        <v>106</v>
      </c>
      <c r="H220" s="18" t="s">
        <v>633</v>
      </c>
      <c r="I220" s="6" t="s">
        <v>39</v>
      </c>
      <c r="J220" s="23">
        <v>11570.25</v>
      </c>
      <c r="K220" s="8">
        <v>21</v>
      </c>
      <c r="L220" s="9">
        <f t="shared" si="12"/>
        <v>14000.002500000001</v>
      </c>
      <c r="M220" s="10">
        <v>46100</v>
      </c>
      <c r="N220" s="24" t="s">
        <v>40</v>
      </c>
      <c r="O220" s="11"/>
      <c r="P220" s="5" t="str">
        <f>IFERROR(VLOOKUP(O220,'[3]Tablas-Gala'!$V$4:$W$15,2,FALSE)," ")</f>
        <v xml:space="preserve"> </v>
      </c>
      <c r="Q220" s="6"/>
      <c r="R220" s="5" t="str">
        <f>IFERROR(VLOOKUP(Q220,'[3]Tablas-Gala'!$Z$4:$AA$21,2,FALSE)," ")</f>
        <v xml:space="preserve"> </v>
      </c>
      <c r="S220" s="12"/>
      <c r="T220" s="12"/>
      <c r="U220" s="14" t="str">
        <f>IFERROR(VLOOKUP(T220,'[3]Tablas-Gala'!$AG$4:$AH$113,2,FALSE)," ")</f>
        <v xml:space="preserve"> </v>
      </c>
      <c r="V220" s="15" t="str">
        <f t="shared" si="14"/>
        <v xml:space="preserve"> - </v>
      </c>
      <c r="W220" s="16"/>
      <c r="X220" s="6"/>
      <c r="Y220" s="5" t="str">
        <f>IFERROR(VLOOKUP(X220,'[3]Tablas-Gala'!$V$4:$W$15,2,FALSE)," ")</f>
        <v xml:space="preserve"> </v>
      </c>
      <c r="Z220" s="6"/>
      <c r="AA220" s="5" t="str">
        <f>IFERROR(VLOOKUP(Z220,'[3]Tablas-Gala'!$Z$4:$AA$21,2,FALSE)," ")</f>
        <v xml:space="preserve"> </v>
      </c>
      <c r="AB220" s="6"/>
      <c r="AC220" s="11"/>
      <c r="AD220" s="19"/>
      <c r="AE220" s="22" t="str">
        <f t="shared" si="13"/>
        <v>-</v>
      </c>
      <c r="AF220" s="16"/>
    </row>
    <row r="221" spans="1:32" ht="58" x14ac:dyDescent="0.35">
      <c r="A221" s="5" t="s">
        <v>634</v>
      </c>
      <c r="B221" s="5" t="s">
        <v>635</v>
      </c>
      <c r="C221" s="6" t="s">
        <v>48</v>
      </c>
      <c r="D221" s="6" t="s">
        <v>49</v>
      </c>
      <c r="E221" s="7" t="s">
        <v>50</v>
      </c>
      <c r="F221" s="18">
        <v>1</v>
      </c>
      <c r="G221" s="7" t="s">
        <v>37</v>
      </c>
      <c r="H221" s="18" t="s">
        <v>224</v>
      </c>
      <c r="I221" s="6" t="s">
        <v>39</v>
      </c>
      <c r="J221" s="23">
        <v>180</v>
      </c>
      <c r="K221" s="8">
        <v>21</v>
      </c>
      <c r="L221" s="9">
        <f t="shared" si="12"/>
        <v>217.8</v>
      </c>
      <c r="M221" s="10">
        <v>46106</v>
      </c>
      <c r="N221" s="24" t="s">
        <v>108</v>
      </c>
      <c r="O221" s="11"/>
      <c r="P221" s="5" t="str">
        <f>IFERROR(VLOOKUP(O221,'[3]Tablas-Gala'!$V$4:$W$15,2,FALSE)," ")</f>
        <v xml:space="preserve"> </v>
      </c>
      <c r="Q221" s="6"/>
      <c r="R221" s="5" t="str">
        <f>IFERROR(VLOOKUP(Q221,'[3]Tablas-Gala'!$Z$4:$AA$21,2,FALSE)," ")</f>
        <v xml:space="preserve"> </v>
      </c>
      <c r="S221" s="12"/>
      <c r="T221" s="12"/>
      <c r="U221" s="14" t="str">
        <f>IFERROR(VLOOKUP(T221,'[3]Tablas-Gala'!$AG$4:$AH$113,2,FALSE)," ")</f>
        <v xml:space="preserve"> </v>
      </c>
      <c r="V221" s="15" t="str">
        <f t="shared" si="14"/>
        <v xml:space="preserve"> - </v>
      </c>
      <c r="W221" s="16"/>
      <c r="X221" s="6"/>
      <c r="Y221" s="5" t="str">
        <f>IFERROR(VLOOKUP(X221,'[3]Tablas-Gala'!$V$4:$W$15,2,FALSE)," ")</f>
        <v xml:space="preserve"> </v>
      </c>
      <c r="Z221" s="6"/>
      <c r="AA221" s="5" t="str">
        <f>IFERROR(VLOOKUP(Z221,'[3]Tablas-Gala'!$Z$4:$AA$21,2,FALSE)," ")</f>
        <v xml:space="preserve"> </v>
      </c>
      <c r="AB221" s="6"/>
      <c r="AC221" s="11"/>
      <c r="AD221" s="19"/>
      <c r="AE221" s="22" t="str">
        <f t="shared" si="13"/>
        <v>-</v>
      </c>
      <c r="AF221" s="16"/>
    </row>
    <row r="222" spans="1:32" ht="72.5" x14ac:dyDescent="0.35">
      <c r="A222" s="5" t="s">
        <v>636</v>
      </c>
      <c r="B222" s="5" t="s">
        <v>637</v>
      </c>
      <c r="C222" s="6" t="s">
        <v>48</v>
      </c>
      <c r="D222" s="6" t="s">
        <v>35</v>
      </c>
      <c r="E222" s="7" t="s">
        <v>187</v>
      </c>
      <c r="F222" s="18">
        <v>1</v>
      </c>
      <c r="G222" s="7" t="s">
        <v>37</v>
      </c>
      <c r="H222" s="18" t="s">
        <v>188</v>
      </c>
      <c r="I222" s="6" t="s">
        <v>39</v>
      </c>
      <c r="J222" s="23">
        <v>11.22</v>
      </c>
      <c r="K222" s="8">
        <v>21</v>
      </c>
      <c r="L222" s="9">
        <f t="shared" si="12"/>
        <v>13.5762</v>
      </c>
      <c r="M222" s="10">
        <v>46107</v>
      </c>
      <c r="N222" s="24" t="s">
        <v>40</v>
      </c>
      <c r="O222" s="11"/>
      <c r="P222" s="5" t="str">
        <f>IFERROR(VLOOKUP(O222,'[3]Tablas-Gala'!$V$4:$W$15,2,FALSE)," ")</f>
        <v xml:space="preserve"> </v>
      </c>
      <c r="Q222" s="6"/>
      <c r="R222" s="5" t="str">
        <f>IFERROR(VLOOKUP(Q222,'[3]Tablas-Gala'!$Z$4:$AA$21,2,FALSE)," ")</f>
        <v xml:space="preserve"> </v>
      </c>
      <c r="S222" s="12"/>
      <c r="T222" s="12"/>
      <c r="U222" s="14" t="str">
        <f>IFERROR(VLOOKUP(T222,'[3]Tablas-Gala'!$AG$4:$AH$113,2,FALSE)," ")</f>
        <v xml:space="preserve"> </v>
      </c>
      <c r="V222" s="15" t="str">
        <f t="shared" si="14"/>
        <v xml:space="preserve"> - </v>
      </c>
      <c r="W222" s="16"/>
      <c r="X222" s="6"/>
      <c r="Y222" s="5" t="str">
        <f>IFERROR(VLOOKUP(X222,'[3]Tablas-Gala'!$V$4:$W$15,2,FALSE)," ")</f>
        <v xml:space="preserve"> </v>
      </c>
      <c r="Z222" s="6"/>
      <c r="AA222" s="5" t="str">
        <f>IFERROR(VLOOKUP(Z222,'[3]Tablas-Gala'!$Z$4:$AA$21,2,FALSE)," ")</f>
        <v xml:space="preserve"> </v>
      </c>
      <c r="AB222" s="6"/>
      <c r="AC222" s="11"/>
      <c r="AD222" s="19"/>
      <c r="AE222" s="22" t="str">
        <f t="shared" si="13"/>
        <v>-</v>
      </c>
      <c r="AF222" s="16"/>
    </row>
    <row r="223" spans="1:32" ht="43.5" x14ac:dyDescent="0.35">
      <c r="A223" s="5" t="s">
        <v>638</v>
      </c>
      <c r="B223" s="5" t="s">
        <v>639</v>
      </c>
      <c r="C223" s="6" t="s">
        <v>48</v>
      </c>
      <c r="D223" s="6" t="s">
        <v>35</v>
      </c>
      <c r="E223" s="7" t="s">
        <v>36</v>
      </c>
      <c r="F223" s="18">
        <v>7</v>
      </c>
      <c r="G223" s="7" t="s">
        <v>37</v>
      </c>
      <c r="H223" s="18" t="s">
        <v>640</v>
      </c>
      <c r="I223" s="6" t="s">
        <v>39</v>
      </c>
      <c r="J223" s="23">
        <v>380</v>
      </c>
      <c r="K223" s="8">
        <v>21</v>
      </c>
      <c r="L223" s="9">
        <f t="shared" si="12"/>
        <v>459.8</v>
      </c>
      <c r="M223" s="10">
        <v>46106</v>
      </c>
      <c r="N223" s="24" t="s">
        <v>40</v>
      </c>
      <c r="O223" s="11"/>
      <c r="P223" s="5" t="str">
        <f>IFERROR(VLOOKUP(O223,'[3]Tablas-Gala'!$V$4:$W$15,2,FALSE)," ")</f>
        <v xml:space="preserve"> </v>
      </c>
      <c r="Q223" s="6"/>
      <c r="R223" s="5" t="str">
        <f>IFERROR(VLOOKUP(Q223,'[3]Tablas-Gala'!$Z$4:$AA$21,2,FALSE)," ")</f>
        <v xml:space="preserve"> </v>
      </c>
      <c r="S223" s="12"/>
      <c r="T223" s="12"/>
      <c r="U223" s="14" t="str">
        <f>IFERROR(VLOOKUP(T223,'[3]Tablas-Gala'!$AG$4:$AH$113,2,FALSE)," ")</f>
        <v xml:space="preserve"> </v>
      </c>
      <c r="V223" s="15" t="str">
        <f t="shared" si="14"/>
        <v xml:space="preserve"> - </v>
      </c>
      <c r="W223" s="16"/>
      <c r="X223" s="6"/>
      <c r="Y223" s="5" t="str">
        <f>IFERROR(VLOOKUP(X223,'[3]Tablas-Gala'!$V$4:$W$15,2,FALSE)," ")</f>
        <v xml:space="preserve"> </v>
      </c>
      <c r="Z223" s="6"/>
      <c r="AA223" s="5" t="str">
        <f>IFERROR(VLOOKUP(Z223,'[3]Tablas-Gala'!$Z$4:$AA$21,2,FALSE)," ")</f>
        <v xml:space="preserve"> </v>
      </c>
      <c r="AB223" s="6"/>
      <c r="AC223" s="11"/>
      <c r="AD223" s="19"/>
      <c r="AE223" s="22" t="str">
        <f t="shared" si="13"/>
        <v>-</v>
      </c>
      <c r="AF223" s="16"/>
    </row>
    <row r="224" spans="1:32" ht="43.5" x14ac:dyDescent="0.35">
      <c r="A224" s="5" t="s">
        <v>641</v>
      </c>
      <c r="B224" s="5" t="s">
        <v>642</v>
      </c>
      <c r="C224" s="6" t="s">
        <v>48</v>
      </c>
      <c r="D224" s="6" t="s">
        <v>49</v>
      </c>
      <c r="E224" s="7" t="s">
        <v>50</v>
      </c>
      <c r="F224" s="18">
        <v>1</v>
      </c>
      <c r="G224" s="7" t="s">
        <v>37</v>
      </c>
      <c r="H224" s="18" t="s">
        <v>343</v>
      </c>
      <c r="I224" s="6" t="s">
        <v>39</v>
      </c>
      <c r="J224" s="23">
        <v>2349.44</v>
      </c>
      <c r="K224" s="8">
        <v>21</v>
      </c>
      <c r="L224" s="9">
        <f t="shared" si="12"/>
        <v>2842.8224</v>
      </c>
      <c r="M224" s="10">
        <v>46105</v>
      </c>
      <c r="N224" s="24" t="s">
        <v>108</v>
      </c>
      <c r="O224" s="11"/>
      <c r="P224" s="5" t="str">
        <f>IFERROR(VLOOKUP(O224,'[3]Tablas-Gala'!$V$4:$W$15,2,FALSE)," ")</f>
        <v xml:space="preserve"> </v>
      </c>
      <c r="Q224" s="6"/>
      <c r="R224" s="5" t="str">
        <f>IFERROR(VLOOKUP(Q224,'[3]Tablas-Gala'!$Z$4:$AA$21,2,FALSE)," ")</f>
        <v xml:space="preserve"> </v>
      </c>
      <c r="S224" s="12"/>
      <c r="T224" s="12"/>
      <c r="U224" s="14" t="str">
        <f>IFERROR(VLOOKUP(T224,'[3]Tablas-Gala'!$AG$4:$AH$113,2,FALSE)," ")</f>
        <v xml:space="preserve"> </v>
      </c>
      <c r="V224" s="15" t="str">
        <f t="shared" si="14"/>
        <v xml:space="preserve"> - </v>
      </c>
      <c r="W224" s="16"/>
      <c r="X224" s="6"/>
      <c r="Y224" s="5" t="str">
        <f>IFERROR(VLOOKUP(X224,'[3]Tablas-Gala'!$V$4:$W$15,2,FALSE)," ")</f>
        <v xml:space="preserve"> </v>
      </c>
      <c r="Z224" s="6"/>
      <c r="AA224" s="5" t="str">
        <f>IFERROR(VLOOKUP(Z224,'[3]Tablas-Gala'!$Z$4:$AA$21,2,FALSE)," ")</f>
        <v xml:space="preserve"> </v>
      </c>
      <c r="AB224" s="6"/>
      <c r="AC224" s="11"/>
      <c r="AD224" s="19"/>
      <c r="AE224" s="22" t="str">
        <f t="shared" si="13"/>
        <v>-</v>
      </c>
      <c r="AF224" s="16"/>
    </row>
    <row r="225" spans="1:32" ht="29" x14ac:dyDescent="0.35">
      <c r="A225" s="5" t="s">
        <v>643</v>
      </c>
      <c r="B225" s="5" t="s">
        <v>644</v>
      </c>
      <c r="C225" s="6" t="s">
        <v>65</v>
      </c>
      <c r="D225" s="6" t="s">
        <v>49</v>
      </c>
      <c r="E225" s="7" t="s">
        <v>97</v>
      </c>
      <c r="F225" s="18">
        <v>6</v>
      </c>
      <c r="G225" s="7" t="s">
        <v>37</v>
      </c>
      <c r="H225" s="18" t="s">
        <v>539</v>
      </c>
      <c r="I225" s="6" t="s">
        <v>39</v>
      </c>
      <c r="J225" s="23">
        <v>530</v>
      </c>
      <c r="K225" s="8">
        <v>21</v>
      </c>
      <c r="L225" s="9">
        <f t="shared" si="12"/>
        <v>641.29999999999995</v>
      </c>
      <c r="M225" s="10">
        <v>46100</v>
      </c>
      <c r="N225" s="24" t="s">
        <v>108</v>
      </c>
      <c r="O225" s="11"/>
      <c r="P225" s="5" t="str">
        <f>IFERROR(VLOOKUP(O225,'[3]Tablas-Gala'!$V$4:$W$15,2,FALSE)," ")</f>
        <v xml:space="preserve"> </v>
      </c>
      <c r="Q225" s="6"/>
      <c r="R225" s="5" t="str">
        <f>IFERROR(VLOOKUP(Q225,'[3]Tablas-Gala'!$Z$4:$AA$21,2,FALSE)," ")</f>
        <v xml:space="preserve"> </v>
      </c>
      <c r="S225" s="12"/>
      <c r="T225" s="12"/>
      <c r="U225" s="14" t="str">
        <f>IFERROR(VLOOKUP(T225,'[3]Tablas-Gala'!$AG$4:$AH$113,2,FALSE)," ")</f>
        <v xml:space="preserve"> </v>
      </c>
      <c r="V225" s="15" t="str">
        <f t="shared" si="14"/>
        <v xml:space="preserve"> - </v>
      </c>
      <c r="W225" s="16"/>
      <c r="X225" s="6"/>
      <c r="Y225" s="5" t="str">
        <f>IFERROR(VLOOKUP(X225,'[3]Tablas-Gala'!$V$4:$W$15,2,FALSE)," ")</f>
        <v xml:space="preserve"> </v>
      </c>
      <c r="Z225" s="6"/>
      <c r="AA225" s="5" t="str">
        <f>IFERROR(VLOOKUP(Z225,'[3]Tablas-Gala'!$Z$4:$AA$21,2,FALSE)," ")</f>
        <v xml:space="preserve"> </v>
      </c>
      <c r="AB225" s="6"/>
      <c r="AC225" s="11"/>
      <c r="AD225" s="19"/>
      <c r="AE225" s="22" t="str">
        <f t="shared" si="13"/>
        <v>-</v>
      </c>
      <c r="AF225" s="16"/>
    </row>
    <row r="226" spans="1:32" ht="43.5" x14ac:dyDescent="0.35">
      <c r="A226" s="5" t="s">
        <v>645</v>
      </c>
      <c r="B226" s="5" t="s">
        <v>646</v>
      </c>
      <c r="C226" s="6" t="s">
        <v>48</v>
      </c>
      <c r="D226" s="6" t="s">
        <v>49</v>
      </c>
      <c r="E226" s="7" t="s">
        <v>50</v>
      </c>
      <c r="F226" s="18">
        <v>1</v>
      </c>
      <c r="G226" s="7" t="s">
        <v>37</v>
      </c>
      <c r="H226" s="18" t="s">
        <v>647</v>
      </c>
      <c r="I226" s="6" t="s">
        <v>39</v>
      </c>
      <c r="J226" s="23">
        <v>197.07</v>
      </c>
      <c r="K226" s="8">
        <v>21</v>
      </c>
      <c r="L226" s="9">
        <f t="shared" si="12"/>
        <v>238.4547</v>
      </c>
      <c r="M226" s="10">
        <v>46106</v>
      </c>
      <c r="N226" s="24" t="s">
        <v>108</v>
      </c>
      <c r="O226" s="11"/>
      <c r="P226" s="5" t="str">
        <f>IFERROR(VLOOKUP(O226,'[3]Tablas-Gala'!$V$4:$W$15,2,FALSE)," ")</f>
        <v xml:space="preserve"> </v>
      </c>
      <c r="Q226" s="6"/>
      <c r="R226" s="5" t="str">
        <f>IFERROR(VLOOKUP(Q226,'[3]Tablas-Gala'!$Z$4:$AA$21,2,FALSE)," ")</f>
        <v xml:space="preserve"> </v>
      </c>
      <c r="S226" s="12"/>
      <c r="T226" s="12"/>
      <c r="U226" s="14" t="str">
        <f>IFERROR(VLOOKUP(T226,'[3]Tablas-Gala'!$AG$4:$AH$113,2,FALSE)," ")</f>
        <v xml:space="preserve"> </v>
      </c>
      <c r="V226" s="15" t="str">
        <f t="shared" si="14"/>
        <v xml:space="preserve"> - </v>
      </c>
      <c r="W226" s="16"/>
      <c r="X226" s="6"/>
      <c r="Y226" s="5" t="str">
        <f>IFERROR(VLOOKUP(X226,'[3]Tablas-Gala'!$V$4:$W$15,2,FALSE)," ")</f>
        <v xml:space="preserve"> </v>
      </c>
      <c r="Z226" s="6"/>
      <c r="AA226" s="5" t="str">
        <f>IFERROR(VLOOKUP(Z226,'[3]Tablas-Gala'!$Z$4:$AA$21,2,FALSE)," ")</f>
        <v xml:space="preserve"> </v>
      </c>
      <c r="AB226" s="6"/>
      <c r="AC226" s="11"/>
      <c r="AD226" s="19"/>
      <c r="AE226" s="22" t="str">
        <f t="shared" si="13"/>
        <v>-</v>
      </c>
      <c r="AF226" s="16"/>
    </row>
    <row r="227" spans="1:32" ht="43.5" x14ac:dyDescent="0.35">
      <c r="A227" s="5" t="s">
        <v>648</v>
      </c>
      <c r="B227" s="5" t="s">
        <v>649</v>
      </c>
      <c r="C227" s="6" t="s">
        <v>48</v>
      </c>
      <c r="D227" s="6" t="s">
        <v>35</v>
      </c>
      <c r="E227" s="7" t="s">
        <v>187</v>
      </c>
      <c r="F227" s="18">
        <v>1</v>
      </c>
      <c r="G227" s="7" t="s">
        <v>106</v>
      </c>
      <c r="H227" s="18" t="s">
        <v>454</v>
      </c>
      <c r="I227" s="6" t="s">
        <v>39</v>
      </c>
      <c r="J227" s="23">
        <v>169.95</v>
      </c>
      <c r="K227" s="8">
        <v>10</v>
      </c>
      <c r="L227" s="9">
        <f t="shared" si="12"/>
        <v>186.94499999999999</v>
      </c>
      <c r="M227" s="10">
        <v>46112</v>
      </c>
      <c r="N227" s="24" t="s">
        <v>592</v>
      </c>
      <c r="O227" s="11"/>
      <c r="P227" s="5" t="str">
        <f>IFERROR(VLOOKUP(O227,'[3]Tablas-Gala'!$V$4:$W$15,2,FALSE)," ")</f>
        <v xml:space="preserve"> </v>
      </c>
      <c r="Q227" s="6"/>
      <c r="R227" s="5" t="str">
        <f>IFERROR(VLOOKUP(Q227,'[3]Tablas-Gala'!$Z$4:$AA$21,2,FALSE)," ")</f>
        <v xml:space="preserve"> </v>
      </c>
      <c r="S227" s="12"/>
      <c r="T227" s="12"/>
      <c r="U227" s="14" t="str">
        <f>IFERROR(VLOOKUP(T227,'[3]Tablas-Gala'!$AG$4:$AH$113,2,FALSE)," ")</f>
        <v xml:space="preserve"> </v>
      </c>
      <c r="V227" s="15" t="str">
        <f t="shared" si="14"/>
        <v xml:space="preserve"> - </v>
      </c>
      <c r="W227" s="16"/>
      <c r="X227" s="6"/>
      <c r="Y227" s="5" t="str">
        <f>IFERROR(VLOOKUP(X227,'[3]Tablas-Gala'!$V$4:$W$15,2,FALSE)," ")</f>
        <v xml:space="preserve"> </v>
      </c>
      <c r="Z227" s="6"/>
      <c r="AA227" s="5" t="str">
        <f>IFERROR(VLOOKUP(Z227,'[3]Tablas-Gala'!$Z$4:$AA$21,2,FALSE)," ")</f>
        <v xml:space="preserve"> </v>
      </c>
      <c r="AB227" s="6"/>
      <c r="AC227" s="11"/>
      <c r="AD227" s="19"/>
      <c r="AE227" s="22" t="str">
        <f t="shared" si="13"/>
        <v>-</v>
      </c>
      <c r="AF227" s="16"/>
    </row>
    <row r="228" spans="1:32" ht="58" x14ac:dyDescent="0.35">
      <c r="A228" s="5" t="s">
        <v>650</v>
      </c>
      <c r="B228" s="5" t="s">
        <v>651</v>
      </c>
      <c r="C228" s="6" t="s">
        <v>48</v>
      </c>
      <c r="D228" s="6" t="s">
        <v>49</v>
      </c>
      <c r="E228" s="7" t="s">
        <v>50</v>
      </c>
      <c r="F228" s="18">
        <v>1</v>
      </c>
      <c r="G228" s="7" t="s">
        <v>37</v>
      </c>
      <c r="H228" s="18" t="s">
        <v>652</v>
      </c>
      <c r="I228" s="6" t="s">
        <v>39</v>
      </c>
      <c r="J228" s="23">
        <v>120</v>
      </c>
      <c r="K228" s="8">
        <v>21</v>
      </c>
      <c r="L228" s="9">
        <f t="shared" si="12"/>
        <v>145.19999999999999</v>
      </c>
      <c r="M228" s="10">
        <v>46108</v>
      </c>
      <c r="N228" s="24" t="s">
        <v>108</v>
      </c>
      <c r="O228" s="11"/>
      <c r="P228" s="5" t="str">
        <f>IFERROR(VLOOKUP(O228,'[3]Tablas-Gala'!$V$4:$W$15,2,FALSE)," ")</f>
        <v xml:space="preserve"> </v>
      </c>
      <c r="Q228" s="6"/>
      <c r="R228" s="5" t="str">
        <f>IFERROR(VLOOKUP(Q228,'[3]Tablas-Gala'!$Z$4:$AA$21,2,FALSE)," ")</f>
        <v xml:space="preserve"> </v>
      </c>
      <c r="S228" s="12"/>
      <c r="T228" s="12"/>
      <c r="U228" s="14" t="str">
        <f>IFERROR(VLOOKUP(T228,'[3]Tablas-Gala'!$AG$4:$AH$113,2,FALSE)," ")</f>
        <v xml:space="preserve"> </v>
      </c>
      <c r="V228" s="15" t="str">
        <f t="shared" si="14"/>
        <v xml:space="preserve"> - </v>
      </c>
      <c r="W228" s="16"/>
      <c r="X228" s="6"/>
      <c r="Y228" s="5" t="str">
        <f>IFERROR(VLOOKUP(X228,'[3]Tablas-Gala'!$V$4:$W$15,2,FALSE)," ")</f>
        <v xml:space="preserve"> </v>
      </c>
      <c r="Z228" s="6"/>
      <c r="AA228" s="5" t="str">
        <f>IFERROR(VLOOKUP(Z228,'[3]Tablas-Gala'!$Z$4:$AA$21,2,FALSE)," ")</f>
        <v xml:space="preserve"> </v>
      </c>
      <c r="AB228" s="6"/>
      <c r="AC228" s="11"/>
      <c r="AD228" s="19"/>
      <c r="AE228" s="22" t="str">
        <f t="shared" si="13"/>
        <v>-</v>
      </c>
      <c r="AF228" s="16"/>
    </row>
    <row r="229" spans="1:32" ht="29" x14ac:dyDescent="0.35">
      <c r="A229" s="5" t="s">
        <v>653</v>
      </c>
      <c r="B229" s="5" t="s">
        <v>654</v>
      </c>
      <c r="C229" s="6" t="s">
        <v>48</v>
      </c>
      <c r="D229" s="6" t="s">
        <v>35</v>
      </c>
      <c r="E229" s="7" t="s">
        <v>44</v>
      </c>
      <c r="F229" s="18">
        <v>1</v>
      </c>
      <c r="G229" s="7" t="s">
        <v>37</v>
      </c>
      <c r="H229" s="18" t="s">
        <v>655</v>
      </c>
      <c r="I229" s="6" t="s">
        <v>39</v>
      </c>
      <c r="J229" s="23">
        <v>250</v>
      </c>
      <c r="K229" s="8">
        <v>21</v>
      </c>
      <c r="L229" s="9">
        <f t="shared" si="12"/>
        <v>302.5</v>
      </c>
      <c r="M229" s="10">
        <v>46032</v>
      </c>
      <c r="N229" s="24" t="s">
        <v>108</v>
      </c>
      <c r="O229" s="11"/>
      <c r="P229" s="5" t="str">
        <f>IFERROR(VLOOKUP(O229,'[3]Tablas-Gala'!$V$4:$W$15,2,FALSE)," ")</f>
        <v xml:space="preserve"> </v>
      </c>
      <c r="Q229" s="6"/>
      <c r="R229" s="5" t="str">
        <f>IFERROR(VLOOKUP(Q229,'[3]Tablas-Gala'!$Z$4:$AA$21,2,FALSE)," ")</f>
        <v xml:space="preserve"> </v>
      </c>
      <c r="S229" s="12"/>
      <c r="T229" s="12"/>
      <c r="U229" s="14" t="str">
        <f>IFERROR(VLOOKUP(T229,'[3]Tablas-Gala'!$AG$4:$AH$113,2,FALSE)," ")</f>
        <v xml:space="preserve"> </v>
      </c>
      <c r="V229" s="15" t="str">
        <f t="shared" si="14"/>
        <v xml:space="preserve"> - </v>
      </c>
      <c r="W229" s="16"/>
      <c r="X229" s="6"/>
      <c r="Y229" s="5" t="str">
        <f>IFERROR(VLOOKUP(X229,'[3]Tablas-Gala'!$V$4:$W$15,2,FALSE)," ")</f>
        <v xml:space="preserve"> </v>
      </c>
      <c r="Z229" s="6"/>
      <c r="AA229" s="5" t="str">
        <f>IFERROR(VLOOKUP(Z229,'[3]Tablas-Gala'!$Z$4:$AA$21,2,FALSE)," ")</f>
        <v xml:space="preserve"> </v>
      </c>
      <c r="AB229" s="6"/>
      <c r="AC229" s="11"/>
      <c r="AD229" s="19"/>
      <c r="AE229" s="22" t="str">
        <f t="shared" si="13"/>
        <v>-</v>
      </c>
      <c r="AF229" s="16"/>
    </row>
    <row r="230" spans="1:32" ht="43.5" x14ac:dyDescent="0.35">
      <c r="A230" s="5" t="s">
        <v>656</v>
      </c>
      <c r="B230" s="5" t="s">
        <v>657</v>
      </c>
      <c r="C230" s="6" t="s">
        <v>48</v>
      </c>
      <c r="D230" s="6" t="s">
        <v>35</v>
      </c>
      <c r="E230" s="7" t="s">
        <v>111</v>
      </c>
      <c r="F230" s="18">
        <v>1</v>
      </c>
      <c r="G230" s="7" t="s">
        <v>37</v>
      </c>
      <c r="H230" s="18" t="s">
        <v>81</v>
      </c>
      <c r="I230" s="6" t="s">
        <v>39</v>
      </c>
      <c r="J230" s="23">
        <v>262.5</v>
      </c>
      <c r="K230" s="8">
        <v>21</v>
      </c>
      <c r="L230" s="9">
        <f t="shared" si="12"/>
        <v>317.625</v>
      </c>
      <c r="M230" s="10">
        <v>46108</v>
      </c>
      <c r="N230" s="24" t="s">
        <v>108</v>
      </c>
      <c r="O230" s="11"/>
      <c r="P230" s="5" t="str">
        <f>IFERROR(VLOOKUP(O230,'[3]Tablas-Gala'!$V$4:$W$15,2,FALSE)," ")</f>
        <v xml:space="preserve"> </v>
      </c>
      <c r="Q230" s="6"/>
      <c r="R230" s="5" t="str">
        <f>IFERROR(VLOOKUP(Q230,'[3]Tablas-Gala'!$Z$4:$AA$21,2,FALSE)," ")</f>
        <v xml:space="preserve"> </v>
      </c>
      <c r="S230" s="12"/>
      <c r="T230" s="12"/>
      <c r="U230" s="14" t="str">
        <f>IFERROR(VLOOKUP(T230,'[3]Tablas-Gala'!$AG$4:$AH$113,2,FALSE)," ")</f>
        <v xml:space="preserve"> </v>
      </c>
      <c r="V230" s="15" t="str">
        <f t="shared" si="14"/>
        <v xml:space="preserve"> - </v>
      </c>
      <c r="W230" s="16"/>
      <c r="X230" s="6"/>
      <c r="Y230" s="5" t="str">
        <f>IFERROR(VLOOKUP(X230,'[3]Tablas-Gala'!$V$4:$W$15,2,FALSE)," ")</f>
        <v xml:space="preserve"> </v>
      </c>
      <c r="Z230" s="6"/>
      <c r="AA230" s="5" t="str">
        <f>IFERROR(VLOOKUP(Z230,'[3]Tablas-Gala'!$Z$4:$AA$21,2,FALSE)," ")</f>
        <v xml:space="preserve"> </v>
      </c>
      <c r="AB230" s="6"/>
      <c r="AC230" s="11"/>
      <c r="AD230" s="19"/>
      <c r="AE230" s="22" t="str">
        <f t="shared" si="13"/>
        <v>-</v>
      </c>
      <c r="AF230" s="16"/>
    </row>
    <row r="231" spans="1:32" ht="43.5" x14ac:dyDescent="0.35">
      <c r="A231" s="5" t="s">
        <v>658</v>
      </c>
      <c r="B231" s="5" t="s">
        <v>659</v>
      </c>
      <c r="C231" s="6" t="s">
        <v>48</v>
      </c>
      <c r="D231" s="6" t="s">
        <v>49</v>
      </c>
      <c r="E231" s="7" t="s">
        <v>97</v>
      </c>
      <c r="F231" s="18">
        <v>1</v>
      </c>
      <c r="G231" s="7" t="s">
        <v>112</v>
      </c>
      <c r="H231" s="18" t="s">
        <v>660</v>
      </c>
      <c r="I231" s="6" t="s">
        <v>39</v>
      </c>
      <c r="J231" s="23">
        <v>14999</v>
      </c>
      <c r="K231" s="8">
        <v>21</v>
      </c>
      <c r="L231" s="9">
        <f t="shared" si="12"/>
        <v>18148.79</v>
      </c>
      <c r="M231" s="10">
        <v>46104</v>
      </c>
      <c r="N231" s="24" t="s">
        <v>592</v>
      </c>
      <c r="O231" s="11"/>
      <c r="P231" s="5" t="str">
        <f>IFERROR(VLOOKUP(O231,'[3]Tablas-Gala'!$V$4:$W$15,2,FALSE)," ")</f>
        <v xml:space="preserve"> </v>
      </c>
      <c r="Q231" s="6"/>
      <c r="R231" s="5" t="str">
        <f>IFERROR(VLOOKUP(Q231,'[3]Tablas-Gala'!$Z$4:$AA$21,2,FALSE)," ")</f>
        <v xml:space="preserve"> </v>
      </c>
      <c r="S231" s="12"/>
      <c r="T231" s="12"/>
      <c r="U231" s="14" t="str">
        <f>IFERROR(VLOOKUP(T231,'[3]Tablas-Gala'!$AG$4:$AH$113,2,FALSE)," ")</f>
        <v xml:space="preserve"> </v>
      </c>
      <c r="V231" s="15" t="str">
        <f t="shared" si="14"/>
        <v xml:space="preserve"> - </v>
      </c>
      <c r="W231" s="16"/>
      <c r="X231" s="6"/>
      <c r="Y231" s="5" t="str">
        <f>IFERROR(VLOOKUP(X231,'[3]Tablas-Gala'!$V$4:$W$15,2,FALSE)," ")</f>
        <v xml:space="preserve"> </v>
      </c>
      <c r="Z231" s="6"/>
      <c r="AA231" s="5" t="str">
        <f>IFERROR(VLOOKUP(Z231,'[3]Tablas-Gala'!$Z$4:$AA$21,2,FALSE)," ")</f>
        <v xml:space="preserve"> </v>
      </c>
      <c r="AB231" s="6"/>
      <c r="AC231" s="11"/>
      <c r="AD231" s="19"/>
      <c r="AE231" s="22" t="str">
        <f t="shared" si="13"/>
        <v>-</v>
      </c>
      <c r="AF231" s="16"/>
    </row>
    <row r="232" spans="1:32" ht="87" x14ac:dyDescent="0.35">
      <c r="A232" s="5" t="s">
        <v>661</v>
      </c>
      <c r="B232" s="5" t="s">
        <v>662</v>
      </c>
      <c r="C232" s="6" t="s">
        <v>48</v>
      </c>
      <c r="D232" s="6" t="s">
        <v>35</v>
      </c>
      <c r="E232" s="7" t="s">
        <v>128</v>
      </c>
      <c r="F232" s="18">
        <v>1</v>
      </c>
      <c r="G232" s="7" t="s">
        <v>112</v>
      </c>
      <c r="H232" s="18" t="s">
        <v>663</v>
      </c>
      <c r="I232" s="6" t="s">
        <v>39</v>
      </c>
      <c r="J232" s="23">
        <v>14850</v>
      </c>
      <c r="K232" s="8">
        <v>21</v>
      </c>
      <c r="L232" s="9">
        <f t="shared" si="12"/>
        <v>17968.5</v>
      </c>
      <c r="M232" s="10">
        <v>46051</v>
      </c>
      <c r="N232" s="24" t="s">
        <v>40</v>
      </c>
      <c r="O232" s="11"/>
      <c r="P232" s="5" t="str">
        <f>IFERROR(VLOOKUP(O232,'[3]Tablas-Gala'!$V$4:$W$15,2,FALSE)," ")</f>
        <v xml:space="preserve"> </v>
      </c>
      <c r="Q232" s="6"/>
      <c r="R232" s="5" t="str">
        <f>IFERROR(VLOOKUP(Q232,'[3]Tablas-Gala'!$Z$4:$AA$21,2,FALSE)," ")</f>
        <v xml:space="preserve"> </v>
      </c>
      <c r="S232" s="12"/>
      <c r="T232" s="12"/>
      <c r="U232" s="14" t="str">
        <f>IFERROR(VLOOKUP(T232,'[3]Tablas-Gala'!$AG$4:$AH$113,2,FALSE)," ")</f>
        <v xml:space="preserve"> </v>
      </c>
      <c r="V232" s="15" t="str">
        <f t="shared" si="14"/>
        <v xml:space="preserve"> - </v>
      </c>
      <c r="W232" s="16"/>
      <c r="X232" s="6"/>
      <c r="Y232" s="5" t="str">
        <f>IFERROR(VLOOKUP(X232,'[3]Tablas-Gala'!$V$4:$W$15,2,FALSE)," ")</f>
        <v xml:space="preserve"> </v>
      </c>
      <c r="Z232" s="6"/>
      <c r="AA232" s="5" t="str">
        <f>IFERROR(VLOOKUP(Z232,'[3]Tablas-Gala'!$Z$4:$AA$21,2,FALSE)," ")</f>
        <v xml:space="preserve"> </v>
      </c>
      <c r="AB232" s="6"/>
      <c r="AC232" s="11"/>
      <c r="AD232" s="19"/>
      <c r="AE232" s="22" t="str">
        <f t="shared" si="13"/>
        <v>-</v>
      </c>
      <c r="AF232" s="16"/>
    </row>
    <row r="233" spans="1:32" ht="72.5" x14ac:dyDescent="0.35">
      <c r="A233" s="5" t="s">
        <v>664</v>
      </c>
      <c r="B233" s="5" t="s">
        <v>665</v>
      </c>
      <c r="C233" s="6" t="s">
        <v>48</v>
      </c>
      <c r="D233" s="6" t="s">
        <v>35</v>
      </c>
      <c r="E233" s="7" t="s">
        <v>36</v>
      </c>
      <c r="F233" s="18">
        <v>1</v>
      </c>
      <c r="G233" s="7" t="s">
        <v>112</v>
      </c>
      <c r="H233" s="18" t="s">
        <v>666</v>
      </c>
      <c r="I233" s="6" t="s">
        <v>39</v>
      </c>
      <c r="J233" s="23">
        <v>14999</v>
      </c>
      <c r="K233" s="8">
        <v>21</v>
      </c>
      <c r="L233" s="9">
        <f t="shared" si="12"/>
        <v>18148.79</v>
      </c>
      <c r="M233" s="10">
        <v>46023</v>
      </c>
      <c r="N233" s="24" t="s">
        <v>108</v>
      </c>
      <c r="O233" s="11"/>
      <c r="P233" s="5" t="str">
        <f>IFERROR(VLOOKUP(O233,'[3]Tablas-Gala'!$V$4:$W$15,2,FALSE)," ")</f>
        <v xml:space="preserve"> </v>
      </c>
      <c r="Q233" s="6"/>
      <c r="R233" s="5" t="str">
        <f>IFERROR(VLOOKUP(Q233,'[3]Tablas-Gala'!$Z$4:$AA$21,2,FALSE)," ")</f>
        <v xml:space="preserve"> </v>
      </c>
      <c r="S233" s="12"/>
      <c r="T233" s="12"/>
      <c r="U233" s="14" t="str">
        <f>IFERROR(VLOOKUP(T233,'[3]Tablas-Gala'!$AG$4:$AH$113,2,FALSE)," ")</f>
        <v xml:space="preserve"> </v>
      </c>
      <c r="V233" s="15" t="str">
        <f t="shared" si="14"/>
        <v xml:space="preserve"> - </v>
      </c>
      <c r="W233" s="16"/>
      <c r="X233" s="6"/>
      <c r="Y233" s="5" t="str">
        <f>IFERROR(VLOOKUP(X233,'[3]Tablas-Gala'!$V$4:$W$15,2,FALSE)," ")</f>
        <v xml:space="preserve"> </v>
      </c>
      <c r="Z233" s="6"/>
      <c r="AA233" s="5" t="str">
        <f>IFERROR(VLOOKUP(Z233,'[3]Tablas-Gala'!$Z$4:$AA$21,2,FALSE)," ")</f>
        <v xml:space="preserve"> </v>
      </c>
      <c r="AB233" s="6"/>
      <c r="AC233" s="11"/>
      <c r="AD233" s="19"/>
      <c r="AE233" s="22" t="str">
        <f t="shared" si="13"/>
        <v>-</v>
      </c>
      <c r="AF233" s="16"/>
    </row>
    <row r="234" spans="1:32" ht="58" x14ac:dyDescent="0.35">
      <c r="A234" s="5" t="s">
        <v>667</v>
      </c>
      <c r="B234" s="5" t="s">
        <v>668</v>
      </c>
      <c r="C234" s="6" t="s">
        <v>48</v>
      </c>
      <c r="D234" s="6" t="s">
        <v>35</v>
      </c>
      <c r="E234" s="7" t="s">
        <v>36</v>
      </c>
      <c r="F234" s="18">
        <v>6</v>
      </c>
      <c r="G234" s="7" t="s">
        <v>106</v>
      </c>
      <c r="H234" s="18" t="s">
        <v>669</v>
      </c>
      <c r="I234" s="6" t="s">
        <v>39</v>
      </c>
      <c r="J234" s="23">
        <v>14999</v>
      </c>
      <c r="K234" s="8">
        <v>21</v>
      </c>
      <c r="L234" s="9">
        <f t="shared" si="12"/>
        <v>18148.79</v>
      </c>
      <c r="M234" s="10">
        <v>46023</v>
      </c>
      <c r="N234" s="24" t="s">
        <v>108</v>
      </c>
      <c r="O234" s="11"/>
      <c r="P234" s="5" t="str">
        <f>IFERROR(VLOOKUP(O234,'[3]Tablas-Gala'!$V$4:$W$15,2,FALSE)," ")</f>
        <v xml:space="preserve"> </v>
      </c>
      <c r="Q234" s="6"/>
      <c r="R234" s="5" t="str">
        <f>IFERROR(VLOOKUP(Q234,'[3]Tablas-Gala'!$Z$4:$AA$21,2,FALSE)," ")</f>
        <v xml:space="preserve"> </v>
      </c>
      <c r="S234" s="12"/>
      <c r="T234" s="12"/>
      <c r="U234" s="14" t="str">
        <f>IFERROR(VLOOKUP(T234,'[3]Tablas-Gala'!$AG$4:$AH$113,2,FALSE)," ")</f>
        <v xml:space="preserve"> </v>
      </c>
      <c r="V234" s="15" t="str">
        <f t="shared" si="14"/>
        <v xml:space="preserve"> - </v>
      </c>
      <c r="W234" s="16"/>
      <c r="X234" s="6"/>
      <c r="Y234" s="5" t="str">
        <f>IFERROR(VLOOKUP(X234,'[3]Tablas-Gala'!$V$4:$W$15,2,FALSE)," ")</f>
        <v xml:space="preserve"> </v>
      </c>
      <c r="Z234" s="6"/>
      <c r="AA234" s="5" t="str">
        <f>IFERROR(VLOOKUP(Z234,'[3]Tablas-Gala'!$Z$4:$AA$21,2,FALSE)," ")</f>
        <v xml:space="preserve"> </v>
      </c>
      <c r="AB234" s="6"/>
      <c r="AC234" s="11"/>
      <c r="AD234" s="19"/>
      <c r="AE234" s="22" t="str">
        <f t="shared" si="13"/>
        <v>-</v>
      </c>
      <c r="AF234" s="16"/>
    </row>
    <row r="235" spans="1:32" ht="43.5" x14ac:dyDescent="0.35">
      <c r="A235" s="5" t="s">
        <v>670</v>
      </c>
      <c r="B235" s="5" t="s">
        <v>671</v>
      </c>
      <c r="C235" s="6" t="s">
        <v>65</v>
      </c>
      <c r="D235" s="6" t="s">
        <v>49</v>
      </c>
      <c r="E235" s="7" t="s">
        <v>50</v>
      </c>
      <c r="F235" s="18">
        <v>7</v>
      </c>
      <c r="G235" s="7" t="s">
        <v>37</v>
      </c>
      <c r="H235" s="18" t="s">
        <v>672</v>
      </c>
      <c r="I235" s="6" t="s">
        <v>39</v>
      </c>
      <c r="J235" s="23">
        <v>400</v>
      </c>
      <c r="K235" s="8">
        <v>21</v>
      </c>
      <c r="L235" s="9">
        <f t="shared" si="12"/>
        <v>484</v>
      </c>
      <c r="M235" s="10">
        <v>46112</v>
      </c>
      <c r="N235" s="24" t="s">
        <v>108</v>
      </c>
      <c r="O235" s="11"/>
      <c r="P235" s="5" t="str">
        <f>IFERROR(VLOOKUP(O235,'[3]Tablas-Gala'!$V$4:$W$15,2,FALSE)," ")</f>
        <v xml:space="preserve"> </v>
      </c>
      <c r="Q235" s="6"/>
      <c r="R235" s="5" t="str">
        <f>IFERROR(VLOOKUP(Q235,'[3]Tablas-Gala'!$Z$4:$AA$21,2,FALSE)," ")</f>
        <v xml:space="preserve"> </v>
      </c>
      <c r="S235" s="12"/>
      <c r="T235" s="12"/>
      <c r="U235" s="14" t="str">
        <f>IFERROR(VLOOKUP(T235,'[3]Tablas-Gala'!$AG$4:$AH$113,2,FALSE)," ")</f>
        <v xml:space="preserve"> </v>
      </c>
      <c r="V235" s="15" t="str">
        <f t="shared" si="14"/>
        <v xml:space="preserve"> - </v>
      </c>
      <c r="W235" s="16"/>
      <c r="X235" s="6"/>
      <c r="Y235" s="5" t="str">
        <f>IFERROR(VLOOKUP(X235,'[3]Tablas-Gala'!$V$4:$W$15,2,FALSE)," ")</f>
        <v xml:space="preserve"> </v>
      </c>
      <c r="Z235" s="6"/>
      <c r="AA235" s="5" t="str">
        <f>IFERROR(VLOOKUP(Z235,'[3]Tablas-Gala'!$Z$4:$AA$21,2,FALSE)," ")</f>
        <v xml:space="preserve"> </v>
      </c>
      <c r="AB235" s="6"/>
      <c r="AC235" s="11"/>
      <c r="AD235" s="19"/>
      <c r="AE235" s="22" t="str">
        <f t="shared" si="13"/>
        <v>-</v>
      </c>
      <c r="AF235" s="16"/>
    </row>
    <row r="236" spans="1:32" ht="87" x14ac:dyDescent="0.35">
      <c r="A236" s="5" t="s">
        <v>673</v>
      </c>
      <c r="B236" s="5" t="s">
        <v>674</v>
      </c>
      <c r="C236" s="6" t="s">
        <v>65</v>
      </c>
      <c r="D236" s="6" t="s">
        <v>35</v>
      </c>
      <c r="E236" s="7" t="s">
        <v>36</v>
      </c>
      <c r="F236" s="18">
        <v>5</v>
      </c>
      <c r="G236" s="7" t="s">
        <v>37</v>
      </c>
      <c r="H236" s="18" t="s">
        <v>554</v>
      </c>
      <c r="I236" s="6" t="s">
        <v>39</v>
      </c>
      <c r="J236" s="23">
        <v>3295</v>
      </c>
      <c r="K236" s="8">
        <v>21</v>
      </c>
      <c r="L236" s="9">
        <f t="shared" si="12"/>
        <v>3986.95</v>
      </c>
      <c r="M236" s="10">
        <v>46031</v>
      </c>
      <c r="N236" s="24" t="s">
        <v>40</v>
      </c>
      <c r="O236" s="11"/>
      <c r="P236" s="5" t="str">
        <f>IFERROR(VLOOKUP(O236,'[3]Tablas-Gala'!$V$4:$W$15,2,FALSE)," ")</f>
        <v xml:space="preserve"> </v>
      </c>
      <c r="Q236" s="6"/>
      <c r="R236" s="5" t="str">
        <f>IFERROR(VLOOKUP(Q236,'[3]Tablas-Gala'!$Z$4:$AA$21,2,FALSE)," ")</f>
        <v xml:space="preserve"> </v>
      </c>
      <c r="S236" s="12"/>
      <c r="T236" s="12"/>
      <c r="U236" s="14" t="str">
        <f>IFERROR(VLOOKUP(T236,'[3]Tablas-Gala'!$AG$4:$AH$113,2,FALSE)," ")</f>
        <v xml:space="preserve"> </v>
      </c>
      <c r="V236" s="15" t="str">
        <f t="shared" si="14"/>
        <v xml:space="preserve"> - </v>
      </c>
      <c r="W236" s="16"/>
      <c r="X236" s="6"/>
      <c r="Y236" s="5" t="str">
        <f>IFERROR(VLOOKUP(X236,'[3]Tablas-Gala'!$V$4:$W$15,2,FALSE)," ")</f>
        <v xml:space="preserve"> </v>
      </c>
      <c r="Z236" s="6"/>
      <c r="AA236" s="5" t="str">
        <f>IFERROR(VLOOKUP(Z236,'[3]Tablas-Gala'!$Z$4:$AA$21,2,FALSE)," ")</f>
        <v xml:space="preserve"> </v>
      </c>
      <c r="AB236" s="6"/>
      <c r="AC236" s="11"/>
      <c r="AD236" s="19"/>
      <c r="AE236" s="22" t="str">
        <f t="shared" si="13"/>
        <v>-</v>
      </c>
      <c r="AF236" s="16"/>
    </row>
    <row r="237" spans="1:32" ht="72.5" x14ac:dyDescent="0.35">
      <c r="A237" s="5" t="s">
        <v>675</v>
      </c>
      <c r="B237" s="5" t="s">
        <v>676</v>
      </c>
      <c r="C237" s="6" t="s">
        <v>48</v>
      </c>
      <c r="D237" s="6" t="s">
        <v>35</v>
      </c>
      <c r="E237" s="7" t="s">
        <v>77</v>
      </c>
      <c r="F237" s="18">
        <v>10</v>
      </c>
      <c r="G237" s="7" t="s">
        <v>37</v>
      </c>
      <c r="H237" s="18" t="s">
        <v>554</v>
      </c>
      <c r="I237" s="6" t="s">
        <v>39</v>
      </c>
      <c r="J237" s="23">
        <v>4150</v>
      </c>
      <c r="K237" s="8">
        <v>21</v>
      </c>
      <c r="L237" s="9">
        <f t="shared" si="12"/>
        <v>5021.5</v>
      </c>
      <c r="M237" s="10">
        <v>46101</v>
      </c>
      <c r="N237" s="24" t="s">
        <v>40</v>
      </c>
      <c r="O237" s="11"/>
      <c r="P237" s="5" t="str">
        <f>IFERROR(VLOOKUP(O237,'[3]Tablas-Gala'!$V$4:$W$15,2,FALSE)," ")</f>
        <v xml:space="preserve"> </v>
      </c>
      <c r="Q237" s="6"/>
      <c r="R237" s="5" t="str">
        <f>IFERROR(VLOOKUP(Q237,'[3]Tablas-Gala'!$Z$4:$AA$21,2,FALSE)," ")</f>
        <v xml:space="preserve"> </v>
      </c>
      <c r="S237" s="12"/>
      <c r="T237" s="12"/>
      <c r="U237" s="14" t="str">
        <f>IFERROR(VLOOKUP(T237,'[3]Tablas-Gala'!$AG$4:$AH$113,2,FALSE)," ")</f>
        <v xml:space="preserve"> </v>
      </c>
      <c r="V237" s="15" t="str">
        <f t="shared" si="14"/>
        <v xml:space="preserve"> - </v>
      </c>
      <c r="W237" s="16"/>
      <c r="X237" s="6"/>
      <c r="Y237" s="5" t="str">
        <f>IFERROR(VLOOKUP(X237,'[3]Tablas-Gala'!$V$4:$W$15,2,FALSE)," ")</f>
        <v xml:space="preserve"> </v>
      </c>
      <c r="Z237" s="6"/>
      <c r="AA237" s="5" t="str">
        <f>IFERROR(VLOOKUP(Z237,'[3]Tablas-Gala'!$Z$4:$AA$21,2,FALSE)," ")</f>
        <v xml:space="preserve"> </v>
      </c>
      <c r="AB237" s="6"/>
      <c r="AC237" s="11"/>
      <c r="AD237" s="19"/>
      <c r="AE237" s="22" t="str">
        <f t="shared" si="13"/>
        <v>-</v>
      </c>
      <c r="AF237" s="16"/>
    </row>
    <row r="238" spans="1:32" ht="29" x14ac:dyDescent="0.35">
      <c r="A238" s="5" t="s">
        <v>677</v>
      </c>
      <c r="B238" s="5" t="s">
        <v>678</v>
      </c>
      <c r="C238" s="6" t="s">
        <v>48</v>
      </c>
      <c r="D238" s="6" t="s">
        <v>35</v>
      </c>
      <c r="E238" s="7" t="s">
        <v>36</v>
      </c>
      <c r="F238" s="18">
        <v>1</v>
      </c>
      <c r="G238" s="7" t="s">
        <v>112</v>
      </c>
      <c r="H238" s="18" t="s">
        <v>679</v>
      </c>
      <c r="I238" s="6" t="s">
        <v>39</v>
      </c>
      <c r="J238" s="23">
        <v>16.989999999999998</v>
      </c>
      <c r="K238" s="8">
        <v>21</v>
      </c>
      <c r="L238" s="9">
        <f t="shared" si="12"/>
        <v>20.557899999999997</v>
      </c>
      <c r="M238" s="10">
        <v>46072</v>
      </c>
      <c r="N238" s="24" t="s">
        <v>40</v>
      </c>
      <c r="O238" s="11"/>
      <c r="P238" s="5" t="str">
        <f>IFERROR(VLOOKUP(O238,'[3]Tablas-Gala'!$V$4:$W$15,2,FALSE)," ")</f>
        <v xml:space="preserve"> </v>
      </c>
      <c r="Q238" s="6"/>
      <c r="R238" s="5" t="str">
        <f>IFERROR(VLOOKUP(Q238,'[3]Tablas-Gala'!$Z$4:$AA$21,2,FALSE)," ")</f>
        <v xml:space="preserve"> </v>
      </c>
      <c r="S238" s="12"/>
      <c r="T238" s="12"/>
      <c r="U238" s="14" t="str">
        <f>IFERROR(VLOOKUP(T238,'[3]Tablas-Gala'!$AG$4:$AH$113,2,FALSE)," ")</f>
        <v xml:space="preserve"> </v>
      </c>
      <c r="V238" s="15" t="str">
        <f t="shared" si="14"/>
        <v xml:space="preserve"> - </v>
      </c>
      <c r="W238" s="16"/>
      <c r="X238" s="6"/>
      <c r="Y238" s="5" t="str">
        <f>IFERROR(VLOOKUP(X238,'[3]Tablas-Gala'!$V$4:$W$15,2,FALSE)," ")</f>
        <v xml:space="preserve"> </v>
      </c>
      <c r="Z238" s="6"/>
      <c r="AA238" s="5" t="str">
        <f>IFERROR(VLOOKUP(Z238,'[3]Tablas-Gala'!$Z$4:$AA$21,2,FALSE)," ")</f>
        <v xml:space="preserve"> </v>
      </c>
      <c r="AB238" s="6"/>
      <c r="AC238" s="11"/>
      <c r="AD238" s="19"/>
      <c r="AE238" s="22" t="str">
        <f t="shared" si="13"/>
        <v>-</v>
      </c>
      <c r="AF238" s="16"/>
    </row>
    <row r="239" spans="1:32" ht="29" x14ac:dyDescent="0.35">
      <c r="A239" s="5" t="s">
        <v>680</v>
      </c>
      <c r="B239" s="5" t="s">
        <v>681</v>
      </c>
      <c r="C239" s="6" t="s">
        <v>48</v>
      </c>
      <c r="D239" s="6" t="s">
        <v>35</v>
      </c>
      <c r="E239" s="7" t="s">
        <v>77</v>
      </c>
      <c r="F239" s="18">
        <v>5</v>
      </c>
      <c r="G239" s="7" t="s">
        <v>37</v>
      </c>
      <c r="H239" s="18" t="s">
        <v>230</v>
      </c>
      <c r="I239" s="6" t="s">
        <v>39</v>
      </c>
      <c r="J239" s="23">
        <v>162</v>
      </c>
      <c r="K239" s="8">
        <v>21</v>
      </c>
      <c r="L239" s="9">
        <f t="shared" si="12"/>
        <v>196.02</v>
      </c>
      <c r="M239" s="10">
        <v>46038</v>
      </c>
      <c r="N239" s="24" t="s">
        <v>108</v>
      </c>
      <c r="O239" s="11"/>
      <c r="P239" s="5" t="str">
        <f>IFERROR(VLOOKUP(O239,'[3]Tablas-Gala'!$V$4:$W$15,2,FALSE)," ")</f>
        <v xml:space="preserve"> </v>
      </c>
      <c r="Q239" s="6"/>
      <c r="R239" s="5" t="str">
        <f>IFERROR(VLOOKUP(Q239,'[3]Tablas-Gala'!$Z$4:$AA$21,2,FALSE)," ")</f>
        <v xml:space="preserve"> </v>
      </c>
      <c r="S239" s="12"/>
      <c r="T239" s="12"/>
      <c r="U239" s="14" t="str">
        <f>IFERROR(VLOOKUP(T239,'[3]Tablas-Gala'!$AG$4:$AH$113,2,FALSE)," ")</f>
        <v xml:space="preserve"> </v>
      </c>
      <c r="V239" s="15" t="str">
        <f t="shared" si="14"/>
        <v xml:space="preserve"> - </v>
      </c>
      <c r="W239" s="16"/>
      <c r="X239" s="6"/>
      <c r="Y239" s="5" t="str">
        <f>IFERROR(VLOOKUP(X239,'[3]Tablas-Gala'!$V$4:$W$15,2,FALSE)," ")</f>
        <v xml:space="preserve"> </v>
      </c>
      <c r="Z239" s="6"/>
      <c r="AA239" s="5" t="str">
        <f>IFERROR(VLOOKUP(Z239,'[3]Tablas-Gala'!$Z$4:$AA$21,2,FALSE)," ")</f>
        <v xml:space="preserve"> </v>
      </c>
      <c r="AB239" s="6"/>
      <c r="AC239" s="11"/>
      <c r="AD239" s="19"/>
      <c r="AE239" s="22" t="str">
        <f t="shared" si="13"/>
        <v>-</v>
      </c>
      <c r="AF239" s="16"/>
    </row>
    <row r="240" spans="1:32" ht="29" x14ac:dyDescent="0.35">
      <c r="A240" s="5" t="s">
        <v>682</v>
      </c>
      <c r="B240" s="5" t="s">
        <v>683</v>
      </c>
      <c r="C240" s="6" t="s">
        <v>48</v>
      </c>
      <c r="D240" s="6" t="s">
        <v>35</v>
      </c>
      <c r="E240" s="7" t="s">
        <v>36</v>
      </c>
      <c r="F240" s="18">
        <v>1</v>
      </c>
      <c r="G240" s="7" t="s">
        <v>106</v>
      </c>
      <c r="H240" s="18" t="s">
        <v>591</v>
      </c>
      <c r="I240" s="6" t="s">
        <v>39</v>
      </c>
      <c r="J240" s="23">
        <v>895</v>
      </c>
      <c r="K240" s="8">
        <v>21</v>
      </c>
      <c r="L240" s="9">
        <f t="shared" si="12"/>
        <v>1082.95</v>
      </c>
      <c r="M240" s="10">
        <v>46082</v>
      </c>
      <c r="N240" s="24" t="s">
        <v>592</v>
      </c>
      <c r="O240" s="11"/>
      <c r="P240" s="5" t="str">
        <f>IFERROR(VLOOKUP(O240,'[3]Tablas-Gala'!$V$4:$W$15,2,FALSE)," ")</f>
        <v xml:space="preserve"> </v>
      </c>
      <c r="Q240" s="6"/>
      <c r="R240" s="5" t="str">
        <f>IFERROR(VLOOKUP(Q240,'[3]Tablas-Gala'!$Z$4:$AA$21,2,FALSE)," ")</f>
        <v xml:space="preserve"> </v>
      </c>
      <c r="S240" s="12"/>
      <c r="T240" s="12"/>
      <c r="U240" s="14" t="str">
        <f>IFERROR(VLOOKUP(T240,'[3]Tablas-Gala'!$AG$4:$AH$113,2,FALSE)," ")</f>
        <v xml:space="preserve"> </v>
      </c>
      <c r="V240" s="15" t="str">
        <f t="shared" si="14"/>
        <v xml:space="preserve"> - </v>
      </c>
      <c r="W240" s="16"/>
      <c r="X240" s="6"/>
      <c r="Y240" s="5" t="str">
        <f>IFERROR(VLOOKUP(X240,'[3]Tablas-Gala'!$V$4:$W$15,2,FALSE)," ")</f>
        <v xml:space="preserve"> </v>
      </c>
      <c r="Z240" s="6"/>
      <c r="AA240" s="5" t="str">
        <f>IFERROR(VLOOKUP(Z240,'[3]Tablas-Gala'!$Z$4:$AA$21,2,FALSE)," ")</f>
        <v xml:space="preserve"> </v>
      </c>
      <c r="AB240" s="6"/>
      <c r="AC240" s="11"/>
      <c r="AD240" s="19"/>
      <c r="AE240" s="22" t="str">
        <f t="shared" si="13"/>
        <v>-</v>
      </c>
      <c r="AF240" s="16"/>
    </row>
    <row r="241" spans="1:32" ht="43.5" x14ac:dyDescent="0.35">
      <c r="A241" s="5" t="s">
        <v>684</v>
      </c>
      <c r="B241" s="5" t="s">
        <v>685</v>
      </c>
      <c r="C241" s="6" t="s">
        <v>48</v>
      </c>
      <c r="D241" s="6" t="s">
        <v>49</v>
      </c>
      <c r="E241" s="7" t="s">
        <v>50</v>
      </c>
      <c r="F241" s="18">
        <v>1</v>
      </c>
      <c r="G241" s="7" t="s">
        <v>37</v>
      </c>
      <c r="H241" s="18" t="s">
        <v>686</v>
      </c>
      <c r="I241" s="6" t="s">
        <v>39</v>
      </c>
      <c r="J241" s="23">
        <v>7108</v>
      </c>
      <c r="K241" s="8">
        <v>21</v>
      </c>
      <c r="L241" s="9">
        <f t="shared" si="12"/>
        <v>8600.68</v>
      </c>
      <c r="M241" s="10">
        <v>46041</v>
      </c>
      <c r="N241" s="24" t="s">
        <v>108</v>
      </c>
      <c r="O241" s="11"/>
      <c r="P241" s="5" t="str">
        <f>IFERROR(VLOOKUP(O241,'[3]Tablas-Gala'!$V$4:$W$15,2,FALSE)," ")</f>
        <v xml:space="preserve"> </v>
      </c>
      <c r="Q241" s="6"/>
      <c r="R241" s="5" t="str">
        <f>IFERROR(VLOOKUP(Q241,'[3]Tablas-Gala'!$Z$4:$AA$21,2,FALSE)," ")</f>
        <v xml:space="preserve"> </v>
      </c>
      <c r="S241" s="12"/>
      <c r="T241" s="12"/>
      <c r="U241" s="14" t="str">
        <f>IFERROR(VLOOKUP(T241,'[3]Tablas-Gala'!$AG$4:$AH$113,2,FALSE)," ")</f>
        <v xml:space="preserve"> </v>
      </c>
      <c r="V241" s="15" t="str">
        <f t="shared" si="14"/>
        <v xml:space="preserve"> - </v>
      </c>
      <c r="W241" s="16"/>
      <c r="X241" s="6"/>
      <c r="Y241" s="5" t="str">
        <f>IFERROR(VLOOKUP(X241,'[3]Tablas-Gala'!$V$4:$W$15,2,FALSE)," ")</f>
        <v xml:space="preserve"> </v>
      </c>
      <c r="Z241" s="6"/>
      <c r="AA241" s="5" t="str">
        <f>IFERROR(VLOOKUP(Z241,'[3]Tablas-Gala'!$Z$4:$AA$21,2,FALSE)," ")</f>
        <v xml:space="preserve"> </v>
      </c>
      <c r="AB241" s="6"/>
      <c r="AC241" s="11"/>
      <c r="AD241" s="19"/>
      <c r="AE241" s="22" t="str">
        <f t="shared" si="13"/>
        <v>-</v>
      </c>
      <c r="AF241" s="16"/>
    </row>
    <row r="242" spans="1:32" ht="87" x14ac:dyDescent="0.35">
      <c r="A242" s="5" t="s">
        <v>687</v>
      </c>
      <c r="B242" s="5" t="s">
        <v>688</v>
      </c>
      <c r="C242" s="6" t="s">
        <v>48</v>
      </c>
      <c r="D242" s="6" t="s">
        <v>35</v>
      </c>
      <c r="E242" s="7" t="s">
        <v>187</v>
      </c>
      <c r="F242" s="18">
        <v>291</v>
      </c>
      <c r="G242" s="7" t="s">
        <v>37</v>
      </c>
      <c r="H242" s="18" t="s">
        <v>689</v>
      </c>
      <c r="I242" s="6" t="s">
        <v>39</v>
      </c>
      <c r="J242" s="23">
        <v>14890</v>
      </c>
      <c r="K242" s="8">
        <v>21</v>
      </c>
      <c r="L242" s="9">
        <f t="shared" si="12"/>
        <v>18016.900000000001</v>
      </c>
      <c r="M242" s="10">
        <v>46097</v>
      </c>
      <c r="N242" s="24" t="s">
        <v>40</v>
      </c>
      <c r="O242" s="11"/>
      <c r="P242" s="5" t="str">
        <f>IFERROR(VLOOKUP(O242,'[3]Tablas-Gala'!$V$4:$W$15,2,FALSE)," ")</f>
        <v xml:space="preserve"> </v>
      </c>
      <c r="Q242" s="6"/>
      <c r="R242" s="5" t="str">
        <f>IFERROR(VLOOKUP(Q242,'[3]Tablas-Gala'!$Z$4:$AA$21,2,FALSE)," ")</f>
        <v xml:space="preserve"> </v>
      </c>
      <c r="S242" s="12"/>
      <c r="T242" s="12"/>
      <c r="U242" s="14" t="str">
        <f>IFERROR(VLOOKUP(T242,'[3]Tablas-Gala'!$AG$4:$AH$113,2,FALSE)," ")</f>
        <v xml:space="preserve"> </v>
      </c>
      <c r="V242" s="15" t="str">
        <f t="shared" si="14"/>
        <v xml:space="preserve"> - </v>
      </c>
      <c r="W242" s="16"/>
      <c r="X242" s="6"/>
      <c r="Y242" s="5" t="str">
        <f>IFERROR(VLOOKUP(X242,'[3]Tablas-Gala'!$V$4:$W$15,2,FALSE)," ")</f>
        <v xml:space="preserve"> </v>
      </c>
      <c r="Z242" s="6"/>
      <c r="AA242" s="5" t="str">
        <f>IFERROR(VLOOKUP(Z242,'[3]Tablas-Gala'!$Z$4:$AA$21,2,FALSE)," ")</f>
        <v xml:space="preserve"> </v>
      </c>
      <c r="AB242" s="6"/>
      <c r="AC242" s="11"/>
      <c r="AD242" s="19"/>
      <c r="AE242" s="22" t="str">
        <f t="shared" si="13"/>
        <v>-</v>
      </c>
      <c r="AF242" s="16"/>
    </row>
    <row r="243" spans="1:32" ht="29" x14ac:dyDescent="0.35">
      <c r="A243" s="5" t="s">
        <v>690</v>
      </c>
      <c r="B243" s="5" t="s">
        <v>691</v>
      </c>
      <c r="C243" s="6" t="s">
        <v>48</v>
      </c>
      <c r="D243" s="6" t="s">
        <v>49</v>
      </c>
      <c r="E243" s="7" t="s">
        <v>50</v>
      </c>
      <c r="F243" s="18">
        <v>1</v>
      </c>
      <c r="G243" s="7" t="s">
        <v>37</v>
      </c>
      <c r="H243" s="18" t="s">
        <v>692</v>
      </c>
      <c r="I243" s="6" t="s">
        <v>39</v>
      </c>
      <c r="J243" s="23">
        <v>583.20000000000005</v>
      </c>
      <c r="K243" s="8">
        <v>21</v>
      </c>
      <c r="L243" s="9">
        <f t="shared" si="12"/>
        <v>705.67200000000003</v>
      </c>
      <c r="M243" s="10">
        <v>46068</v>
      </c>
      <c r="N243" s="24" t="s">
        <v>592</v>
      </c>
      <c r="O243" s="11"/>
      <c r="P243" s="5" t="str">
        <f>IFERROR(VLOOKUP(O243,'[3]Tablas-Gala'!$V$4:$W$15,2,FALSE)," ")</f>
        <v xml:space="preserve"> </v>
      </c>
      <c r="Q243" s="6"/>
      <c r="R243" s="5" t="str">
        <f>IFERROR(VLOOKUP(Q243,'[3]Tablas-Gala'!$Z$4:$AA$21,2,FALSE)," ")</f>
        <v xml:space="preserve"> </v>
      </c>
      <c r="S243" s="12"/>
      <c r="T243" s="12"/>
      <c r="U243" s="14" t="str">
        <f>IFERROR(VLOOKUP(T243,'[3]Tablas-Gala'!$AG$4:$AH$113,2,FALSE)," ")</f>
        <v xml:space="preserve"> </v>
      </c>
      <c r="V243" s="15" t="str">
        <f t="shared" si="14"/>
        <v xml:space="preserve"> - </v>
      </c>
      <c r="W243" s="16"/>
      <c r="X243" s="6"/>
      <c r="Y243" s="5" t="str">
        <f>IFERROR(VLOOKUP(X243,'[3]Tablas-Gala'!$V$4:$W$15,2,FALSE)," ")</f>
        <v xml:space="preserve"> </v>
      </c>
      <c r="Z243" s="6"/>
      <c r="AA243" s="5" t="str">
        <f>IFERROR(VLOOKUP(Z243,'[3]Tablas-Gala'!$Z$4:$AA$21,2,FALSE)," ")</f>
        <v xml:space="preserve"> </v>
      </c>
      <c r="AB243" s="6"/>
      <c r="AC243" s="11"/>
      <c r="AD243" s="19"/>
      <c r="AE243" s="22" t="str">
        <f t="shared" si="13"/>
        <v>-</v>
      </c>
      <c r="AF243" s="16"/>
    </row>
    <row r="244" spans="1:32" ht="43.5" x14ac:dyDescent="0.35">
      <c r="A244" s="5" t="s">
        <v>693</v>
      </c>
      <c r="B244" s="5" t="s">
        <v>694</v>
      </c>
      <c r="C244" s="6" t="s">
        <v>48</v>
      </c>
      <c r="D244" s="6" t="s">
        <v>35</v>
      </c>
      <c r="E244" s="7" t="s">
        <v>36</v>
      </c>
      <c r="F244" s="18">
        <v>1</v>
      </c>
      <c r="G244" s="7" t="s">
        <v>37</v>
      </c>
      <c r="H244" s="18" t="s">
        <v>695</v>
      </c>
      <c r="I244" s="6" t="s">
        <v>39</v>
      </c>
      <c r="J244" s="23">
        <v>127.77</v>
      </c>
      <c r="K244" s="8">
        <v>21</v>
      </c>
      <c r="L244" s="9">
        <f t="shared" si="12"/>
        <v>154.60169999999999</v>
      </c>
      <c r="M244" s="10">
        <v>46108</v>
      </c>
      <c r="N244" s="24" t="s">
        <v>592</v>
      </c>
      <c r="O244" s="11"/>
      <c r="P244" s="5" t="str">
        <f>IFERROR(VLOOKUP(O244,'[3]Tablas-Gala'!$V$4:$W$15,2,FALSE)," ")</f>
        <v xml:space="preserve"> </v>
      </c>
      <c r="Q244" s="6"/>
      <c r="R244" s="5" t="str">
        <f>IFERROR(VLOOKUP(Q244,'[3]Tablas-Gala'!$Z$4:$AA$21,2,FALSE)," ")</f>
        <v xml:space="preserve"> </v>
      </c>
      <c r="S244" s="12"/>
      <c r="T244" s="12"/>
      <c r="U244" s="14" t="str">
        <f>IFERROR(VLOOKUP(T244,'[3]Tablas-Gala'!$AG$4:$AH$113,2,FALSE)," ")</f>
        <v xml:space="preserve"> </v>
      </c>
      <c r="V244" s="15" t="str">
        <f t="shared" si="14"/>
        <v xml:space="preserve"> - </v>
      </c>
      <c r="W244" s="16"/>
      <c r="X244" s="6"/>
      <c r="Y244" s="5" t="str">
        <f>IFERROR(VLOOKUP(X244,'[3]Tablas-Gala'!$V$4:$W$15,2,FALSE)," ")</f>
        <v xml:space="preserve"> </v>
      </c>
      <c r="Z244" s="6"/>
      <c r="AA244" s="5" t="str">
        <f>IFERROR(VLOOKUP(Z244,'[3]Tablas-Gala'!$Z$4:$AA$21,2,FALSE)," ")</f>
        <v xml:space="preserve"> </v>
      </c>
      <c r="AB244" s="6"/>
      <c r="AC244" s="11"/>
      <c r="AD244" s="19"/>
      <c r="AE244" s="22" t="str">
        <f t="shared" si="13"/>
        <v>-</v>
      </c>
      <c r="AF244" s="16"/>
    </row>
    <row r="245" spans="1:32" ht="43.5" x14ac:dyDescent="0.35">
      <c r="A245" s="5" t="s">
        <v>696</v>
      </c>
      <c r="B245" s="5" t="s">
        <v>697</v>
      </c>
      <c r="C245" s="6" t="s">
        <v>48</v>
      </c>
      <c r="D245" s="6" t="s">
        <v>35</v>
      </c>
      <c r="E245" s="7" t="s">
        <v>698</v>
      </c>
      <c r="F245" s="18">
        <v>1</v>
      </c>
      <c r="G245" s="7" t="s">
        <v>106</v>
      </c>
      <c r="H245" s="18" t="s">
        <v>699</v>
      </c>
      <c r="I245" s="6" t="s">
        <v>39</v>
      </c>
      <c r="J245" s="23">
        <v>4728.41</v>
      </c>
      <c r="K245" s="8">
        <v>21</v>
      </c>
      <c r="L245" s="9">
        <f t="shared" si="12"/>
        <v>5721.3760999999995</v>
      </c>
      <c r="M245" s="27">
        <v>46023</v>
      </c>
      <c r="N245" s="24" t="s">
        <v>592</v>
      </c>
      <c r="O245" s="26"/>
      <c r="P245" s="26"/>
      <c r="Q245" s="26"/>
      <c r="R245" s="26"/>
      <c r="S245" s="26"/>
      <c r="T245" s="26"/>
      <c r="U245" s="26"/>
      <c r="V245" s="26"/>
      <c r="W245" s="26"/>
      <c r="X245" s="26"/>
      <c r="Y245" s="26"/>
      <c r="Z245" s="26"/>
      <c r="AA245" s="26"/>
      <c r="AB245" s="26"/>
      <c r="AC245" s="26"/>
      <c r="AD245" s="26"/>
      <c r="AE245" s="26"/>
      <c r="AF245" s="26"/>
    </row>
  </sheetData>
  <phoneticPr fontId="11" type="noConversion"/>
  <conditionalFormatting sqref="L2:L245">
    <cfRule type="containsText" dxfId="0" priority="1" operator="containsText" text="&quot;Diferentes IVAs&quot;">
      <formula>NOT(ISERROR(SEARCH("""Diferentes IVAs""",L2)))</formula>
    </cfRule>
  </conditionalFormatting>
  <dataValidations count="5">
    <dataValidation type="textLength" allowBlank="1" showInputMessage="1" showErrorMessage="1" errorTitle="Exceso de caracteres" error="El objetivo contiene más de 4.000 caracteres." promptTitle="Texto del objeto" prompt="El texto del objeto no puede superar los 4.00 caracteres y debe contener un mínimo del 60% en minúsculas." sqref="B2:B244" xr:uid="{801943B1-39CF-4E4D-BB11-FBA25D47BD29}">
      <formula1>1</formula1>
      <formula2>4000</formula2>
    </dataValidation>
    <dataValidation type="textLength" allowBlank="1" showInputMessage="1" showErrorMessage="1" errorTitle="Exceso de caracteres" error="El título contiene más de 255 caracteres." promptTitle="Características del título" prompt="Si no se informa no se tendrá en cuenta el registro._x000a_El título no puede superar los 255 caracteres y debe contener un mínimo del 60% en minúsculas." sqref="A2:A244" xr:uid="{FD899E59-AF8B-4D2E-AA87-78D16C945F95}">
      <formula1>1</formula1>
      <formula2>255</formula2>
    </dataValidation>
    <dataValidation type="list" allowBlank="1" showInputMessage="1" showErrorMessage="1" sqref="Z4 Z103 Z204" xr:uid="{BC8C8BE1-AFC7-4415-9E8E-F8A5D940247B}">
      <formula1>INDIRECT(Y3)</formula1>
    </dataValidation>
    <dataValidation type="list" allowBlank="1" showInputMessage="1" showErrorMessage="1" sqref="D2:D245" xr:uid="{06CCBB93-69AE-4F79-851C-19B7CF365D6D}">
      <formula1>TIPO_CONTRATO</formula1>
    </dataValidation>
    <dataValidation type="list" allowBlank="1" showInputMessage="1" showErrorMessage="1" sqref="Q2:Q244 T2:T244 Z5:Z102 Z2:Z3 AD3:AD100 AC2:AC244 E2:E245 Z104:Z203 AD102:AD201 Z205:Z244 AD203:AD244" xr:uid="{3143FB4F-C339-4283-8BCA-03A011C10CE2}">
      <formula1>INDIRECT(D2)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ETURIA CLM</dc:creator>
  <cp:lastModifiedBy>Raúl García</cp:lastModifiedBy>
  <dcterms:created xsi:type="dcterms:W3CDTF">2026-06-24T12:01:36Z</dcterms:created>
  <dcterms:modified xsi:type="dcterms:W3CDTF">2026-06-29T08:01:44Z</dcterms:modified>
</cp:coreProperties>
</file>